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880" yWindow="495" windowWidth="22395" windowHeight="15555" tabRatio="937" firstSheet="1" activeTab="2"/>
  </bookViews>
  <sheets>
    <sheet name="1_Financial highlights - yearly" sheetId="1" r:id="rId1"/>
    <sheet name="2_Financial highlights - quart" sheetId="2" r:id="rId2"/>
    <sheet name="3_Balance sheet_yearly" sheetId="3" r:id="rId3"/>
    <sheet name="4_Balance sheet_quarterly" sheetId="4" r:id="rId4"/>
    <sheet name="5_Income statement_yearly" sheetId="5" r:id="rId5"/>
    <sheet name="6_Income statement_quarterly" sheetId="6" r:id="rId6"/>
    <sheet name="7_Cash flow - yearly" sheetId="7" r:id="rId7"/>
    <sheet name="8_Cash flow_cumulative" sheetId="11" r:id="rId8"/>
    <sheet name="9_Sales breakdown_yearly" sheetId="9" r:id="rId9"/>
    <sheet name="10_Sales breakdown_cumulative" sheetId="10" r:id="rId10"/>
  </sheets>
  <definedNames>
    <definedName name="_xlnm.Print_Area" localSheetId="0">'1_Financial highlights - yearly'!$B$2:$G$23</definedName>
    <definedName name="_xlnm.Print_Area" localSheetId="9">'10_Sales breakdown_cumulative'!$B$3:$J$16</definedName>
    <definedName name="_xlnm.Print_Area" localSheetId="1">'2_Financial highlights - quart'!$B$1:$B$20</definedName>
    <definedName name="_xlnm.Print_Area" localSheetId="2">'3_Balance sheet_yearly'!$B$2:$H$27</definedName>
    <definedName name="_xlnm.Print_Area" localSheetId="3">'4_Balance sheet_quarterly'!$B$2:$O$27</definedName>
    <definedName name="_xlnm.Print_Area" localSheetId="4">'5_Income statement_yearly'!$B$3:$H$31</definedName>
    <definedName name="_xlnm.Print_Area" localSheetId="5">'6_Income statement_quarterly'!$B$2:$N$30</definedName>
    <definedName name="_xlnm.Print_Area" localSheetId="6">'7_Cash flow - yearly'!$B$2:$B$26</definedName>
    <definedName name="_xlnm.Print_Area" localSheetId="7">'8_Cash flow_cumulative'!$B$2:$J$26</definedName>
    <definedName name="_xlnm.Print_Area" localSheetId="8">'9_Sales breakdown_yearly'!$B$2:$G$14</definedName>
  </definedNames>
  <calcPr calcId="145621"/>
</workbook>
</file>

<file path=xl/sharedStrings.xml><?xml version="1.0" encoding="utf-8"?>
<sst xmlns="http://schemas.openxmlformats.org/spreadsheetml/2006/main" count="348" uniqueCount="164">
  <si>
    <t>EBITDA</t>
  </si>
  <si>
    <t>ROE</t>
  </si>
  <si>
    <t>ROS</t>
  </si>
  <si>
    <t>-</t>
  </si>
  <si>
    <t>Delta %</t>
  </si>
  <si>
    <t>Retail</t>
  </si>
  <si>
    <t>1Q16</t>
  </si>
  <si>
    <t>CAPEX</t>
  </si>
  <si>
    <t>1H16</t>
  </si>
  <si>
    <t>9M16</t>
  </si>
  <si>
    <t>FY16</t>
  </si>
  <si>
    <t>FY2016</t>
  </si>
  <si>
    <t>FY 2016</t>
  </si>
  <si>
    <t>2016</t>
  </si>
  <si>
    <t>1Q17</t>
  </si>
  <si>
    <t>1H17</t>
  </si>
  <si>
    <t>1H18</t>
  </si>
  <si>
    <t>2018</t>
  </si>
  <si>
    <t>2018*</t>
  </si>
  <si>
    <t>2017*</t>
  </si>
  <si>
    <t>970,1**</t>
  </si>
  <si>
    <t>1Q18*</t>
  </si>
  <si>
    <t>9M18*</t>
  </si>
  <si>
    <t>FY2018*</t>
  </si>
  <si>
    <t>2017**</t>
  </si>
  <si>
    <t>1H19*</t>
  </si>
  <si>
    <t>1H18*</t>
  </si>
  <si>
    <t>1H19</t>
  </si>
  <si>
    <t>9M19</t>
  </si>
  <si>
    <t>FY2019</t>
  </si>
  <si>
    <t>2019</t>
  </si>
  <si>
    <t>2019*</t>
  </si>
  <si>
    <t>1Q20</t>
  </si>
  <si>
    <t>1Q19</t>
  </si>
  <si>
    <t>1H20</t>
  </si>
  <si>
    <t>Financial highlights - yearly</t>
  </si>
  <si>
    <t>(€/M)</t>
  </si>
  <si>
    <t>Income statements</t>
  </si>
  <si>
    <t>Revenue</t>
  </si>
  <si>
    <t>EBIT</t>
  </si>
  <si>
    <t>Result from continuing operations</t>
  </si>
  <si>
    <t>Balance sheet</t>
  </si>
  <si>
    <t>Net commercial working capital (including other assets/liabilities)</t>
  </si>
  <si>
    <t>Net capital employed</t>
  </si>
  <si>
    <t>Net debt</t>
  </si>
  <si>
    <t>Indexes</t>
  </si>
  <si>
    <t>Financial highlights - quarterly</t>
  </si>
  <si>
    <t>Net profit</t>
  </si>
  <si>
    <t>**Data reclassified according to IFRS15</t>
  </si>
  <si>
    <t>Balance sheet - yearly</t>
  </si>
  <si>
    <t>Trade receivables</t>
  </si>
  <si>
    <t>Inventory</t>
  </si>
  <si>
    <t>Trade payables</t>
  </si>
  <si>
    <t>Other assets/(liabilities)</t>
  </si>
  <si>
    <t>Net working capital</t>
  </si>
  <si>
    <t>Intangible assets</t>
  </si>
  <si>
    <t>Tangible assets</t>
  </si>
  <si>
    <t>Investments</t>
  </si>
  <si>
    <t>Fixed invested capital</t>
  </si>
  <si>
    <t>Provisions and severance indemnities</t>
  </si>
  <si>
    <t>Severance indemnities</t>
  </si>
  <si>
    <t>Assets/(liabilities) of discontinued operations</t>
  </si>
  <si>
    <t>Net invested capital</t>
  </si>
  <si>
    <t>Share capital</t>
  </si>
  <si>
    <t>Reserves and minority shareholders' equity</t>
  </si>
  <si>
    <t>Net result</t>
  </si>
  <si>
    <t>Shareholders' equity</t>
  </si>
  <si>
    <t>Net financial position</t>
  </si>
  <si>
    <t>Tangible assets IFRS16</t>
  </si>
  <si>
    <t>Balance sheet - quarterly</t>
  </si>
  <si>
    <t>Third-party capital and reserves (relating to discontinued operations)</t>
  </si>
  <si>
    <t>Income statement - yearly</t>
  </si>
  <si>
    <t>Revenue from sales and services</t>
  </si>
  <si>
    <t>Cost of good sold</t>
  </si>
  <si>
    <t>Variable costs</t>
  </si>
  <si>
    <t>Fixed costs</t>
  </si>
  <si>
    <t>Personnel cost</t>
  </si>
  <si>
    <t>Other expenses/(income)</t>
  </si>
  <si>
    <t>EBITDA before non recurring items</t>
  </si>
  <si>
    <t>Restructuring costs</t>
  </si>
  <si>
    <t>Positive/(negative) non recurring items</t>
  </si>
  <si>
    <t>Depreciation and amortization</t>
  </si>
  <si>
    <t>Net financial</t>
  </si>
  <si>
    <t>Associates</t>
  </si>
  <si>
    <t>Other income/(charges) from associates</t>
  </si>
  <si>
    <t>Pre-tax result</t>
  </si>
  <si>
    <t>Income taxes</t>
  </si>
  <si>
    <t>Result from discontinuing operations</t>
  </si>
  <si>
    <t>Minorities</t>
  </si>
  <si>
    <t>Net results</t>
  </si>
  <si>
    <t>Net earnings per share 
(in euro units)</t>
  </si>
  <si>
    <t>Dilutes net earnings per share
(in euro units)</t>
  </si>
  <si>
    <t>Income statement - quarterly</t>
  </si>
  <si>
    <t>IFRS16 amortization</t>
  </si>
  <si>
    <t>Cash flow statement - yearly</t>
  </si>
  <si>
    <t>Net financial position (start of the period)</t>
  </si>
  <si>
    <t>Dividends minorities</t>
  </si>
  <si>
    <t>Net working capital and fund</t>
  </si>
  <si>
    <t>Operating cash flow</t>
  </si>
  <si>
    <t>Net financial charges</t>
  </si>
  <si>
    <t>CAPEX ante IFRS16</t>
  </si>
  <si>
    <t>Taxes</t>
  </si>
  <si>
    <t>Ordinary cash flow from assets held for sale</t>
  </si>
  <si>
    <t>Ordinary cash flow</t>
  </si>
  <si>
    <t>Cash-out for restructuring</t>
  </si>
  <si>
    <t>VAT receivables cash-in</t>
  </si>
  <si>
    <t>Acquisitions/disposals</t>
  </si>
  <si>
    <t>Other extraordinary income / expenses</t>
  </si>
  <si>
    <t>Extraordinary cash flow from assets held for sale</t>
  </si>
  <si>
    <t>Extraordinary cash flow</t>
  </si>
  <si>
    <t>Total cash flow</t>
  </si>
  <si>
    <t>Extraordinary cash flow from assets held for sale</t>
  </si>
  <si>
    <t>Revenues breakdown by business area - yearly</t>
  </si>
  <si>
    <t>Books</t>
  </si>
  <si>
    <t>Corporate and shared services</t>
  </si>
  <si>
    <t>Intercompany</t>
  </si>
  <si>
    <t>Net consolidated revenues</t>
  </si>
  <si>
    <t>Total revenues</t>
  </si>
  <si>
    <t>9M20</t>
  </si>
  <si>
    <t>As of January 1, 2019, the data are reported according to IFRS16</t>
  </si>
  <si>
    <t>970,1</t>
  </si>
  <si>
    <t>Net debt (before IFRS16)</t>
  </si>
  <si>
    <t>Nota aggiunta</t>
  </si>
  <si>
    <t>Net Profit</t>
  </si>
  <si>
    <r>
      <t xml:space="preserve">As of January 1, 2019, the data are reported according to </t>
    </r>
    <r>
      <rPr>
        <b/>
        <sz val="10"/>
        <color indexed="8"/>
        <rFont val="Calibri"/>
        <family val="2"/>
        <scheme val="minor"/>
      </rPr>
      <t>IFRS16</t>
    </r>
  </si>
  <si>
    <t>1Q21</t>
  </si>
  <si>
    <t>FY20</t>
  </si>
  <si>
    <t>FY19</t>
  </si>
  <si>
    <t>1Q19*</t>
  </si>
  <si>
    <t>9M17</t>
  </si>
  <si>
    <t xml:space="preserve">Provisions </t>
  </si>
  <si>
    <t>2016*</t>
  </si>
  <si>
    <t>Depreciation and amortization IFRS16</t>
  </si>
  <si>
    <t>FY2020</t>
  </si>
  <si>
    <t>FY2019*</t>
  </si>
  <si>
    <t>FY2017</t>
  </si>
  <si>
    <t>Net Financial Position (end of the period)</t>
  </si>
  <si>
    <t>2020</t>
  </si>
  <si>
    <t>2017</t>
  </si>
  <si>
    <t>Additional Net Financial Position from IFRS16 from application</t>
  </si>
  <si>
    <t>Final NFP IFRS16</t>
  </si>
  <si>
    <t>Cash flow statement - LTM</t>
  </si>
  <si>
    <t>Media</t>
  </si>
  <si>
    <r>
      <t xml:space="preserve">*Data presented in accordance with </t>
    </r>
    <r>
      <rPr>
        <b/>
        <sz val="10"/>
        <color indexed="8"/>
        <rFont val="Calibri"/>
        <family val="2"/>
        <scheme val="minor"/>
      </rPr>
      <t>IFRS5</t>
    </r>
    <r>
      <rPr>
        <sz val="10"/>
        <color indexed="8"/>
        <rFont val="Calibri"/>
        <family val="2"/>
        <scheme val="minor"/>
      </rPr>
      <t>, with Mondadori France discontinued</t>
    </r>
  </si>
  <si>
    <t>*Data presented in accordance with IFRS5, with Mondadori France discontinued</t>
  </si>
  <si>
    <t>1H17**</t>
  </si>
  <si>
    <t>Magazines France</t>
  </si>
  <si>
    <t>Total Aggregated Revenues</t>
  </si>
  <si>
    <t>Net Consolidated Revenues</t>
  </si>
  <si>
    <t>Data presented in accordance with IFRS5, with Mondadori France discontinued</t>
  </si>
  <si>
    <t>1H21</t>
  </si>
  <si>
    <t>Var.
(€/mln)</t>
  </si>
  <si>
    <t>Var.
%</t>
  </si>
  <si>
    <t>9M21</t>
  </si>
  <si>
    <t>Net commercial working capital 
(including other assets/liabilities)</t>
  </si>
  <si>
    <t>FY2021</t>
  </si>
  <si>
    <t>2021</t>
  </si>
  <si>
    <t>Net financial position IFRS16(start of the period)</t>
  </si>
  <si>
    <t>Net financial position (end of the period) before IFRS16</t>
  </si>
  <si>
    <t>Net equity</t>
  </si>
  <si>
    <t>ROI</t>
  </si>
  <si>
    <t>2021 
incl. D Scuola</t>
  </si>
  <si>
    <t>FY2021 
incl. D Scuola</t>
  </si>
  <si>
    <t>Other (income)/charges from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</si>
</sst>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.0;\(#,##0.0\);\-"/>
    <numFmt numFmtId="165" formatCode="0.0%;\(0.0%\);\-"/>
    <numFmt numFmtId="166" formatCode="d\-mmm\-yy"/>
    <numFmt numFmtId="167" formatCode="#,##0.000"/>
    <numFmt numFmtId="168" formatCode="#,##0.0_);\(#,##0.0\)"/>
    <numFmt numFmtId="169" formatCode="0.0%"/>
    <numFmt numFmtId="170" formatCode="0.0"/>
    <numFmt numFmtId="171" formatCode="* #,##0.000\ ;\(#,##0.000\);* &quot;- &quot;"/>
    <numFmt numFmtId="172" formatCode="#,##0.0"/>
    <numFmt numFmtId="173" formatCode="0.00%;\(0.00%\);\-"/>
    <numFmt numFmtId="174" formatCode="0%;\(0%\);\-"/>
    <numFmt numFmtId="175" formatCode="_-* #,##0.000_-;\-* #,##0.000_-;_-* &quot;-&quot;???_-;_-@_-"/>
    <numFmt numFmtId="176" formatCode="_-* #,##0.0_-;\-* #,##0.0_-;_-* &quot;-&quot;???_-;_-@_-"/>
    <numFmt numFmtId="177" formatCode="#,##0.0;\(#,##0.0\);"/>
  </numFmts>
  <fonts count="40">
    <font>
      <sz val="11"/>
      <color indexed="8"/>
      <name val="Helvetica Neue"/>
      <family val="2"/>
    </font>
    <font>
      <sz val="10"/>
      <name val="Arial"/>
      <family val="2"/>
    </font>
    <font>
      <sz val="8"/>
      <name val="Helvetica Neue"/>
      <family val="2"/>
    </font>
    <font>
      <sz val="11"/>
      <color indexed="8"/>
      <name val="Calibri"/>
      <family val="2"/>
    </font>
    <font>
      <sz val="10"/>
      <color indexed="8"/>
      <name val="Helvetica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rgb="FF50505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9"/>
      </right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>
        <color indexed="9"/>
      </left>
      <right/>
      <top/>
      <bottom/>
    </border>
    <border>
      <left/>
      <right/>
      <top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thin">
        <color indexed="9"/>
      </left>
      <right/>
      <top/>
      <bottom style="medium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thin"/>
      <top/>
      <bottom/>
    </border>
    <border>
      <left/>
      <right style="medium">
        <color indexed="9"/>
      </right>
      <top/>
      <bottom/>
    </border>
    <border>
      <left/>
      <right style="thin">
        <color rgb="FFFFFFFF"/>
      </right>
      <top style="thin"/>
      <bottom style="thin"/>
    </border>
    <border>
      <left/>
      <right style="thin">
        <color rgb="FFFFFFFF"/>
      </right>
      <top/>
      <bottom/>
    </border>
    <border>
      <left style="medium">
        <color indexed="9"/>
      </left>
      <right style="thin">
        <color rgb="FFFFFFFF"/>
      </right>
      <top style="thin"/>
      <bottom style="thin"/>
    </border>
    <border>
      <left/>
      <right style="thin">
        <color rgb="FFFFFFFF"/>
      </right>
      <top/>
      <bottom style="medium"/>
    </border>
    <border>
      <left style="medium">
        <color indexed="9"/>
      </left>
      <right/>
      <top style="medium"/>
      <bottom style="medium"/>
    </border>
    <border>
      <left/>
      <right style="medium">
        <color rgb="FFFFFFFF"/>
      </right>
      <top/>
      <bottom style="medium"/>
    </border>
    <border>
      <left style="medium">
        <color indexed="9"/>
      </left>
      <right style="medium">
        <color rgb="FFFFFFFF"/>
      </right>
      <top/>
      <bottom style="medium"/>
    </border>
    <border>
      <left style="medium">
        <color indexed="9"/>
      </left>
      <right/>
      <top/>
      <bottom/>
    </border>
    <border>
      <left/>
      <right/>
      <top style="thin"/>
      <bottom style="medium"/>
    </border>
    <border>
      <left style="medium">
        <color indexed="9"/>
      </left>
      <right/>
      <top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medium">
        <color indexed="9"/>
      </left>
      <right style="medium">
        <color indexed="9"/>
      </right>
      <top style="thin"/>
      <bottom style="medium"/>
    </border>
    <border>
      <left/>
      <right/>
      <top/>
      <bottom style="thin">
        <color rgb="FF000000"/>
      </bottom>
    </border>
    <border>
      <left style="thin">
        <color indexed="9"/>
      </left>
      <right/>
      <top/>
      <bottom style="thin"/>
    </border>
    <border>
      <left style="medium">
        <color indexed="9"/>
      </left>
      <right style="thin">
        <color rgb="FFFFFFFF"/>
      </right>
      <top/>
      <bottom style="thin"/>
    </border>
    <border>
      <left/>
      <right style="thin">
        <color rgb="FFFFFFFF"/>
      </right>
      <top/>
      <bottom style="thin"/>
    </border>
    <border>
      <left style="medium">
        <color indexed="9"/>
      </left>
      <right/>
      <top/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Border="0">
      <alignment/>
      <protection/>
    </xf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</cellStyleXfs>
  <cellXfs count="352">
    <xf numFmtId="0" fontId="0" fillId="0" borderId="0" xfId="0" applyAlignment="1">
      <alignment vertical="top"/>
    </xf>
    <xf numFmtId="0" fontId="8" fillId="0" borderId="1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12" fillId="2" borderId="0" xfId="0" applyNumberFormat="1" applyFont="1" applyFill="1" applyBorder="1" applyAlignment="1">
      <alignment/>
    </xf>
    <xf numFmtId="0" fontId="8" fillId="0" borderId="1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3" fillId="2" borderId="0" xfId="0" applyNumberFormat="1" applyFont="1" applyFill="1" applyBorder="1" applyAlignment="1">
      <alignment horizontal="justify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7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17" fillId="3" borderId="2" xfId="0" applyNumberFormat="1" applyFont="1" applyFill="1" applyBorder="1" applyAlignment="1">
      <alignment horizontal="center" vertical="center" wrapText="1"/>
    </xf>
    <xf numFmtId="0" fontId="11" fillId="3" borderId="0" xfId="0" applyNumberFormat="1" applyFont="1" applyFill="1" applyBorder="1" applyAlignment="1">
      <alignment horizontal="right" vertical="center" wrapText="1"/>
    </xf>
    <xf numFmtId="0" fontId="19" fillId="0" borderId="0" xfId="0" applyNumberFormat="1" applyFont="1" applyAlignment="1">
      <alignment vertical="top"/>
    </xf>
    <xf numFmtId="0" fontId="12" fillId="0" borderId="1" xfId="0" applyNumberFormat="1" applyFont="1" applyBorder="1" applyAlignment="1">
      <alignment vertical="top"/>
    </xf>
    <xf numFmtId="0" fontId="11" fillId="0" borderId="0" xfId="0" applyNumberFormat="1" applyFont="1" applyFill="1" applyBorder="1" applyAlignment="1">
      <alignment horizontal="left" vertical="top" wrapText="1"/>
    </xf>
    <xf numFmtId="0" fontId="13" fillId="2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Border="1" applyAlignment="1">
      <alignment vertical="top"/>
    </xf>
    <xf numFmtId="49" fontId="20" fillId="0" borderId="0" xfId="0" applyNumberFormat="1" applyFont="1" applyFill="1" applyBorder="1" applyAlignment="1">
      <alignment horizontal="right" vertical="center"/>
    </xf>
    <xf numFmtId="0" fontId="12" fillId="2" borderId="2" xfId="0" applyNumberFormat="1" applyFont="1" applyFill="1" applyBorder="1" applyAlignment="1">
      <alignment horizontal="justify" vertical="center" wrapText="1"/>
    </xf>
    <xf numFmtId="164" fontId="20" fillId="0" borderId="2" xfId="0" applyNumberFormat="1" applyFont="1" applyFill="1" applyBorder="1" applyAlignment="1">
      <alignment horizontal="right" vertical="center"/>
    </xf>
    <xf numFmtId="0" fontId="12" fillId="2" borderId="3" xfId="0" applyNumberFormat="1" applyFont="1" applyFill="1" applyBorder="1" applyAlignment="1">
      <alignment horizontal="justify" vertical="center" wrapText="1"/>
    </xf>
    <xf numFmtId="168" fontId="20" fillId="0" borderId="2" xfId="0" applyNumberFormat="1" applyFont="1" applyFill="1" applyBorder="1" applyAlignment="1">
      <alignment horizontal="right" vertical="center"/>
    </xf>
    <xf numFmtId="0" fontId="20" fillId="0" borderId="2" xfId="0" applyNumberFormat="1" applyFont="1" applyFill="1" applyBorder="1" applyAlignment="1">
      <alignment horizontal="right" vertical="center"/>
    </xf>
    <xf numFmtId="0" fontId="12" fillId="2" borderId="3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justify" vertical="center" wrapText="1"/>
    </xf>
    <xf numFmtId="0" fontId="12" fillId="0" borderId="1" xfId="0" applyNumberFormat="1" applyFont="1" applyFill="1" applyBorder="1" applyAlignment="1">
      <alignment vertical="top"/>
    </xf>
    <xf numFmtId="0" fontId="12" fillId="0" borderId="2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vertical="top"/>
    </xf>
    <xf numFmtId="0" fontId="12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 vertical="top"/>
    </xf>
    <xf numFmtId="0" fontId="12" fillId="0" borderId="0" xfId="0" applyNumberFormat="1" applyFont="1" applyFill="1" applyAlignment="1">
      <alignment vertical="top"/>
    </xf>
    <xf numFmtId="164" fontId="12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Alignment="1">
      <alignment vertical="center"/>
    </xf>
    <xf numFmtId="0" fontId="12" fillId="0" borderId="4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21" fillId="0" borderId="2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top"/>
    </xf>
    <xf numFmtId="0" fontId="22" fillId="2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14" fontId="13" fillId="0" borderId="0" xfId="0" applyNumberFormat="1" applyFont="1" applyFill="1" applyBorder="1" applyAlignment="1">
      <alignment horizontal="right" vertical="top" wrapText="1"/>
    </xf>
    <xf numFmtId="0" fontId="12" fillId="4" borderId="0" xfId="0" applyNumberFormat="1" applyFont="1" applyFill="1" applyAlignment="1">
      <alignment vertical="top"/>
    </xf>
    <xf numFmtId="0" fontId="12" fillId="0" borderId="0" xfId="0" applyNumberFormat="1" applyFont="1" applyAlignment="1">
      <alignment vertical="center"/>
    </xf>
    <xf numFmtId="168" fontId="12" fillId="0" borderId="0" xfId="0" applyNumberFormat="1" applyFont="1" applyFill="1" applyAlignment="1">
      <alignment vertical="center"/>
    </xf>
    <xf numFmtId="0" fontId="13" fillId="0" borderId="0" xfId="0" applyNumberFormat="1" applyFont="1" applyAlignment="1">
      <alignment vertical="center"/>
    </xf>
    <xf numFmtId="168" fontId="13" fillId="0" borderId="0" xfId="0" applyNumberFormat="1" applyFont="1" applyFill="1" applyAlignment="1">
      <alignment vertical="center"/>
    </xf>
    <xf numFmtId="174" fontId="12" fillId="0" borderId="0" xfId="0" applyNumberFormat="1" applyFont="1" applyFill="1" applyAlignment="1">
      <alignment vertical="center"/>
    </xf>
    <xf numFmtId="168" fontId="13" fillId="0" borderId="5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top"/>
    </xf>
    <xf numFmtId="0" fontId="24" fillId="0" borderId="0" xfId="0" applyNumberFormat="1" applyFont="1" applyAlignment="1">
      <alignment vertical="top"/>
    </xf>
    <xf numFmtId="1" fontId="24" fillId="0" borderId="2" xfId="0" applyNumberFormat="1" applyFont="1" applyFill="1" applyBorder="1" applyAlignment="1">
      <alignment horizontal="right" vertical="center" wrapText="1"/>
    </xf>
    <xf numFmtId="0" fontId="8" fillId="0" borderId="6" xfId="0" applyNumberFormat="1" applyFont="1" applyBorder="1" applyAlignment="1">
      <alignment vertical="top"/>
    </xf>
    <xf numFmtId="0" fontId="8" fillId="2" borderId="0" xfId="0" applyNumberFormat="1" applyFont="1" applyFill="1" applyBorder="1" applyAlignment="1">
      <alignment/>
    </xf>
    <xf numFmtId="0" fontId="8" fillId="0" borderId="7" xfId="0" applyNumberFormat="1" applyFont="1" applyBorder="1" applyAlignment="1">
      <alignment vertical="top"/>
    </xf>
    <xf numFmtId="0" fontId="12" fillId="2" borderId="8" xfId="0" applyNumberFormat="1" applyFont="1" applyFill="1" applyBorder="1" applyAlignment="1">
      <alignment/>
    </xf>
    <xf numFmtId="166" fontId="13" fillId="0" borderId="2" xfId="0" applyNumberFormat="1" applyFont="1" applyFill="1" applyBorder="1" applyAlignment="1">
      <alignment horizontal="right" vertical="center" wrapText="1"/>
    </xf>
    <xf numFmtId="168" fontId="12" fillId="0" borderId="0" xfId="0" applyNumberFormat="1" applyFont="1" applyFill="1" applyAlignment="1">
      <alignment vertical="top"/>
    </xf>
    <xf numFmtId="168" fontId="12" fillId="4" borderId="0" xfId="0" applyNumberFormat="1" applyFont="1" applyFill="1" applyAlignment="1">
      <alignment vertical="top"/>
    </xf>
    <xf numFmtId="0" fontId="10" fillId="0" borderId="7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174" fontId="12" fillId="0" borderId="0" xfId="0" applyNumberFormat="1" applyFont="1" applyFill="1" applyAlignment="1">
      <alignment vertical="top"/>
    </xf>
    <xf numFmtId="168" fontId="14" fillId="0" borderId="0" xfId="21" applyNumberFormat="1" applyFont="1" applyFill="1" applyBorder="1" applyAlignment="1" quotePrefix="1">
      <alignment horizontal="right" vertical="center"/>
      <protection/>
    </xf>
    <xf numFmtId="0" fontId="8" fillId="0" borderId="9" xfId="0" applyNumberFormat="1" applyFont="1" applyBorder="1" applyAlignment="1">
      <alignment vertical="top"/>
    </xf>
    <xf numFmtId="0" fontId="8" fillId="0" borderId="10" xfId="0" applyNumberFormat="1" applyFont="1" applyBorder="1" applyAlignment="1">
      <alignment vertical="top"/>
    </xf>
    <xf numFmtId="0" fontId="24" fillId="2" borderId="0" xfId="0" applyNumberFormat="1" applyFont="1" applyFill="1" applyBorder="1" applyAlignment="1">
      <alignment horizontal="left" vertical="top" wrapText="1"/>
    </xf>
    <xf numFmtId="166" fontId="24" fillId="0" borderId="2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vertical="top"/>
    </xf>
    <xf numFmtId="0" fontId="27" fillId="0" borderId="0" xfId="0" applyNumberFormat="1" applyFont="1" applyFill="1" applyAlignment="1">
      <alignment vertical="top"/>
    </xf>
    <xf numFmtId="168" fontId="27" fillId="0" borderId="0" xfId="0" applyNumberFormat="1" applyFont="1" applyFill="1" applyAlignment="1">
      <alignment vertical="top"/>
    </xf>
    <xf numFmtId="0" fontId="23" fillId="0" borderId="11" xfId="0" applyNumberFormat="1" applyFont="1" applyBorder="1" applyAlignment="1">
      <alignment vertical="top"/>
    </xf>
    <xf numFmtId="0" fontId="23" fillId="2" borderId="0" xfId="0" applyNumberFormat="1" applyFont="1" applyFill="1" applyBorder="1" applyAlignment="1">
      <alignment vertical="top"/>
    </xf>
    <xf numFmtId="0" fontId="23" fillId="0" borderId="0" xfId="0" applyNumberFormat="1" applyFont="1" applyFill="1" applyAlignment="1">
      <alignment vertical="top"/>
    </xf>
    <xf numFmtId="0" fontId="23" fillId="0" borderId="11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14" fillId="0" borderId="0" xfId="21" applyFont="1" applyFill="1" applyBorder="1" applyAlignment="1">
      <alignment vertical="center"/>
      <protection/>
    </xf>
    <xf numFmtId="168" fontId="14" fillId="0" borderId="0" xfId="21" applyNumberFormat="1" applyFont="1" applyFill="1" applyBorder="1" applyAlignment="1">
      <alignment vertical="center"/>
      <protection/>
    </xf>
    <xf numFmtId="168" fontId="15" fillId="0" borderId="12" xfId="21" applyNumberFormat="1" applyFont="1" applyFill="1" applyBorder="1" applyAlignment="1">
      <alignment vertical="center"/>
      <protection/>
    </xf>
    <xf numFmtId="0" fontId="15" fillId="0" borderId="13" xfId="21" applyFont="1" applyFill="1" applyBorder="1" applyAlignment="1">
      <alignment vertical="center"/>
      <protection/>
    </xf>
    <xf numFmtId="168" fontId="15" fillId="0" borderId="13" xfId="21" applyNumberFormat="1" applyFont="1" applyFill="1" applyBorder="1" applyAlignment="1">
      <alignment vertical="center"/>
      <protection/>
    </xf>
    <xf numFmtId="168" fontId="23" fillId="0" borderId="0" xfId="0" applyNumberFormat="1" applyFont="1" applyAlignment="1">
      <alignment vertical="center"/>
    </xf>
    <xf numFmtId="0" fontId="15" fillId="0" borderId="14" xfId="21" applyFont="1" applyFill="1" applyBorder="1" applyAlignment="1">
      <alignment vertical="center"/>
      <protection/>
    </xf>
    <xf numFmtId="0" fontId="23" fillId="0" borderId="0" xfId="0" applyNumberFormat="1" applyFont="1" applyBorder="1" applyAlignment="1">
      <alignment vertical="center"/>
    </xf>
    <xf numFmtId="0" fontId="15" fillId="0" borderId="15" xfId="21" applyFont="1" applyFill="1" applyBorder="1" applyAlignment="1">
      <alignment vertical="center"/>
      <protection/>
    </xf>
    <xf numFmtId="0" fontId="8" fillId="0" borderId="7" xfId="0" applyNumberFormat="1" applyFont="1" applyBorder="1" applyAlignment="1">
      <alignment vertical="center"/>
    </xf>
    <xf numFmtId="0" fontId="12" fillId="2" borderId="2" xfId="0" applyNumberFormat="1" applyFont="1" applyFill="1" applyBorder="1" applyAlignment="1">
      <alignment horizontal="left" vertical="center" wrapText="1"/>
    </xf>
    <xf numFmtId="171" fontId="12" fillId="0" borderId="2" xfId="0" applyNumberFormat="1" applyFont="1" applyFill="1" applyBorder="1" applyAlignment="1">
      <alignment horizontal="right" vertical="center" wrapText="1"/>
    </xf>
    <xf numFmtId="171" fontId="12" fillId="0" borderId="0" xfId="0" applyNumberFormat="1" applyFont="1" applyFill="1" applyBorder="1" applyAlignment="1">
      <alignment horizontal="right" vertical="center" wrapText="1"/>
    </xf>
    <xf numFmtId="0" fontId="12" fillId="2" borderId="16" xfId="0" applyNumberFormat="1" applyFont="1" applyFill="1" applyBorder="1" applyAlignment="1">
      <alignment horizontal="left" vertical="center" wrapText="1"/>
    </xf>
    <xf numFmtId="171" fontId="12" fillId="0" borderId="3" xfId="0" applyNumberFormat="1" applyFont="1" applyFill="1" applyBorder="1" applyAlignment="1">
      <alignment horizontal="right" vertical="center" wrapText="1"/>
    </xf>
    <xf numFmtId="172" fontId="12" fillId="0" borderId="0" xfId="0" applyNumberFormat="1" applyFont="1" applyAlignment="1">
      <alignment vertical="top"/>
    </xf>
    <xf numFmtId="167" fontId="12" fillId="0" borderId="0" xfId="0" applyNumberFormat="1" applyFont="1" applyAlignment="1">
      <alignment vertical="top"/>
    </xf>
    <xf numFmtId="15" fontId="28" fillId="0" borderId="17" xfId="21" applyNumberFormat="1" applyFont="1" applyFill="1" applyBorder="1" applyAlignment="1">
      <alignment horizontal="right" vertical="center" wrapText="1"/>
      <protection/>
    </xf>
    <xf numFmtId="15" fontId="28" fillId="4" borderId="17" xfId="21" applyNumberFormat="1" applyFont="1" applyFill="1" applyBorder="1" applyAlignment="1">
      <alignment horizontal="right" vertical="center" wrapText="1"/>
      <protection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12" fillId="2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12" fillId="0" borderId="0" xfId="0" applyNumberFormat="1" applyFont="1" applyFill="1" applyBorder="1" applyAlignment="1">
      <alignment vertical="top"/>
    </xf>
    <xf numFmtId="0" fontId="15" fillId="0" borderId="18" xfId="21" applyFont="1" applyFill="1" applyBorder="1" applyAlignment="1">
      <alignment horizontal="left" vertical="center"/>
      <protection/>
    </xf>
    <xf numFmtId="0" fontId="8" fillId="0" borderId="19" xfId="0" applyNumberFormat="1" applyFont="1" applyBorder="1" applyAlignment="1">
      <alignment vertical="center"/>
    </xf>
    <xf numFmtId="168" fontId="20" fillId="0" borderId="0" xfId="21" applyNumberFormat="1" applyFont="1" applyFill="1" applyBorder="1" applyAlignment="1">
      <alignment vertical="center"/>
      <protection/>
    </xf>
    <xf numFmtId="168" fontId="20" fillId="0" borderId="0" xfId="21" applyNumberFormat="1" applyFont="1" applyFill="1" applyBorder="1" applyAlignment="1" quotePrefix="1">
      <alignment horizontal="right" vertical="center"/>
      <protection/>
    </xf>
    <xf numFmtId="168" fontId="30" fillId="0" borderId="12" xfId="21" applyNumberFormat="1" applyFont="1" applyFill="1" applyBorder="1" applyAlignment="1">
      <alignment vertical="center"/>
      <protection/>
    </xf>
    <xf numFmtId="175" fontId="20" fillId="0" borderId="0" xfId="21" applyNumberFormat="1" applyFont="1" applyFill="1" applyBorder="1" applyAlignment="1">
      <alignment vertical="center"/>
      <protection/>
    </xf>
    <xf numFmtId="176" fontId="20" fillId="0" borderId="0" xfId="21" applyNumberFormat="1" applyFont="1" applyFill="1" applyBorder="1" applyAlignment="1">
      <alignment vertical="center"/>
      <protection/>
    </xf>
    <xf numFmtId="177" fontId="30" fillId="0" borderId="13" xfId="21" applyNumberFormat="1" applyFont="1" applyFill="1" applyBorder="1" applyAlignment="1">
      <alignment vertical="center"/>
      <protection/>
    </xf>
    <xf numFmtId="172" fontId="30" fillId="0" borderId="13" xfId="21" applyNumberFormat="1" applyFont="1" applyFill="1" applyBorder="1" applyAlignment="1">
      <alignment vertical="center"/>
      <protection/>
    </xf>
    <xf numFmtId="0" fontId="8" fillId="0" borderId="19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vertical="top"/>
    </xf>
    <xf numFmtId="0" fontId="14" fillId="4" borderId="0" xfId="0" applyNumberFormat="1" applyFont="1" applyFill="1" applyAlignment="1">
      <alignment vertical="top"/>
    </xf>
    <xf numFmtId="0" fontId="14" fillId="0" borderId="0" xfId="0" applyNumberFormat="1" applyFont="1" applyFill="1" applyAlignment="1">
      <alignment vertical="top"/>
    </xf>
    <xf numFmtId="0" fontId="14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>
      <alignment horizontal="left" vertical="center"/>
    </xf>
    <xf numFmtId="0" fontId="31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5" fontId="21" fillId="0" borderId="17" xfId="21" applyNumberFormat="1" applyFont="1" applyFill="1" applyBorder="1" applyAlignment="1">
      <alignment horizontal="right" vertical="center" wrapText="1"/>
      <protection/>
    </xf>
    <xf numFmtId="168" fontId="29" fillId="0" borderId="15" xfId="21" applyNumberFormat="1" applyFont="1" applyFill="1" applyBorder="1" applyAlignment="1">
      <alignment vertical="center"/>
      <protection/>
    </xf>
    <xf numFmtId="168" fontId="32" fillId="0" borderId="15" xfId="21" applyNumberFormat="1" applyFont="1" applyFill="1" applyBorder="1" applyAlignment="1">
      <alignment vertical="center"/>
      <protection/>
    </xf>
    <xf numFmtId="0" fontId="12" fillId="0" borderId="0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Alignment="1">
      <alignment vertical="top"/>
    </xf>
    <xf numFmtId="164" fontId="13" fillId="0" borderId="2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 quotePrefix="1">
      <alignment horizontal="right" vertical="center" wrapText="1"/>
    </xf>
    <xf numFmtId="0" fontId="33" fillId="0" borderId="0" xfId="0" applyNumberFormat="1" applyFont="1" applyAlignment="1">
      <alignment vertical="top"/>
    </xf>
    <xf numFmtId="49" fontId="24" fillId="4" borderId="2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164" fontId="13" fillId="4" borderId="0" xfId="0" applyNumberFormat="1" applyFont="1" applyFill="1" applyBorder="1" applyAlignment="1">
      <alignment horizontal="right" vertical="center" wrapText="1"/>
    </xf>
    <xf numFmtId="164" fontId="12" fillId="0" borderId="21" xfId="0" applyNumberFormat="1" applyFont="1" applyFill="1" applyBorder="1" applyAlignment="1">
      <alignment horizontal="right" vertical="center" wrapText="1"/>
    </xf>
    <xf numFmtId="164" fontId="12" fillId="0" borderId="5" xfId="0" applyNumberFormat="1" applyFont="1" applyFill="1" applyBorder="1" applyAlignment="1">
      <alignment horizontal="right" vertical="center" wrapText="1"/>
    </xf>
    <xf numFmtId="164" fontId="12" fillId="4" borderId="0" xfId="0" applyNumberFormat="1" applyFont="1" applyFill="1" applyBorder="1" applyAlignment="1" quotePrefix="1">
      <alignment horizontal="right" vertical="center" wrapText="1"/>
    </xf>
    <xf numFmtId="164" fontId="13" fillId="4" borderId="20" xfId="0" applyNumberFormat="1" applyFont="1" applyFill="1" applyBorder="1" applyAlignment="1">
      <alignment horizontal="right" vertical="center" wrapText="1"/>
    </xf>
    <xf numFmtId="0" fontId="8" fillId="0" borderId="6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0" fontId="13" fillId="2" borderId="0" xfId="0" applyNumberFormat="1" applyFont="1" applyFill="1" applyBorder="1" applyAlignment="1">
      <alignment vertical="top" wrapText="1"/>
    </xf>
    <xf numFmtId="0" fontId="22" fillId="0" borderId="0" xfId="0" applyNumberFormat="1" applyFont="1" applyFill="1" applyBorder="1" applyAlignment="1">
      <alignment horizontal="justify" wrapText="1"/>
    </xf>
    <xf numFmtId="170" fontId="12" fillId="0" borderId="22" xfId="0" applyNumberFormat="1" applyFont="1" applyFill="1" applyBorder="1" applyAlignment="1" applyProtection="1">
      <alignment horizontal="right" vertical="center"/>
      <protection locked="0"/>
    </xf>
    <xf numFmtId="170" fontId="12" fillId="0" borderId="0" xfId="0" applyNumberFormat="1" applyFont="1" applyFill="1" applyBorder="1" applyAlignment="1" quotePrefix="1">
      <alignment horizontal="right" vertical="center"/>
    </xf>
    <xf numFmtId="0" fontId="35" fillId="3" borderId="0" xfId="0" applyNumberFormat="1" applyFont="1" applyFill="1" applyBorder="1" applyAlignment="1">
      <alignment vertical="center" wrapText="1"/>
    </xf>
    <xf numFmtId="0" fontId="35" fillId="0" borderId="0" xfId="0" applyNumberFormat="1" applyFont="1" applyFill="1" applyBorder="1" applyAlignment="1">
      <alignment vertical="center" wrapText="1"/>
    </xf>
    <xf numFmtId="0" fontId="8" fillId="0" borderId="19" xfId="0" applyNumberFormat="1" applyFont="1" applyBorder="1" applyAlignment="1">
      <alignment vertical="top"/>
    </xf>
    <xf numFmtId="0" fontId="13" fillId="0" borderId="0" xfId="0" applyNumberFormat="1" applyFont="1" applyFill="1" applyBorder="1" applyAlignment="1">
      <alignment vertical="top" wrapText="1"/>
    </xf>
    <xf numFmtId="49" fontId="24" fillId="0" borderId="23" xfId="0" applyNumberFormat="1" applyFont="1" applyFill="1" applyBorder="1" applyAlignment="1">
      <alignment horizontal="righ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Alignment="1">
      <alignment vertical="top"/>
    </xf>
    <xf numFmtId="0" fontId="19" fillId="0" borderId="7" xfId="0" applyNumberFormat="1" applyFont="1" applyBorder="1" applyAlignment="1">
      <alignment vertical="top"/>
    </xf>
    <xf numFmtId="170" fontId="11" fillId="0" borderId="0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22" fillId="3" borderId="0" xfId="0" applyNumberFormat="1" applyFont="1" applyFill="1" applyBorder="1" applyAlignment="1">
      <alignment/>
    </xf>
    <xf numFmtId="0" fontId="22" fillId="3" borderId="0" xfId="0" applyNumberFormat="1" applyFont="1" applyFill="1" applyBorder="1" applyAlignment="1">
      <alignment horizontal="justify" wrapText="1"/>
    </xf>
    <xf numFmtId="0" fontId="13" fillId="3" borderId="0" xfId="0" applyNumberFormat="1" applyFont="1" applyFill="1" applyBorder="1" applyAlignment="1">
      <alignment horizontal="left" vertical="top" wrapText="1"/>
    </xf>
    <xf numFmtId="0" fontId="12" fillId="3" borderId="23" xfId="0" applyNumberFormat="1" applyFont="1" applyFill="1" applyBorder="1" applyAlignment="1">
      <alignment horizontal="justify" vertical="center" wrapText="1"/>
    </xf>
    <xf numFmtId="0" fontId="12" fillId="3" borderId="22" xfId="0" applyNumberFormat="1" applyFont="1" applyFill="1" applyBorder="1" applyAlignment="1">
      <alignment horizontal="left" vertical="center" wrapText="1"/>
    </xf>
    <xf numFmtId="0" fontId="12" fillId="3" borderId="0" xfId="0" applyNumberFormat="1" applyFont="1" applyFill="1" applyBorder="1" applyAlignment="1">
      <alignment horizontal="left" vertical="center" wrapText="1"/>
    </xf>
    <xf numFmtId="0" fontId="11" fillId="3" borderId="0" xfId="0" applyNumberFormat="1" applyFont="1" applyFill="1" applyBorder="1" applyAlignment="1">
      <alignment horizontal="left" vertical="center" wrapText="1"/>
    </xf>
    <xf numFmtId="0" fontId="13" fillId="3" borderId="0" xfId="0" applyNumberFormat="1" applyFont="1" applyFill="1" applyBorder="1" applyAlignment="1">
      <alignment horizontal="left" vertical="center" wrapText="1"/>
    </xf>
    <xf numFmtId="0" fontId="12" fillId="3" borderId="0" xfId="0" applyNumberFormat="1" applyFont="1" applyFill="1" applyBorder="1" applyAlignment="1">
      <alignment horizontal="justify" vertical="center" wrapText="1"/>
    </xf>
    <xf numFmtId="0" fontId="12" fillId="4" borderId="19" xfId="0" applyNumberFormat="1" applyFont="1" applyFill="1" applyBorder="1" applyAlignment="1">
      <alignment vertical="center"/>
    </xf>
    <xf numFmtId="0" fontId="35" fillId="3" borderId="19" xfId="0" applyNumberFormat="1" applyFont="1" applyFill="1" applyBorder="1" applyAlignment="1">
      <alignment vertical="center" wrapText="1"/>
    </xf>
    <xf numFmtId="0" fontId="34" fillId="3" borderId="0" xfId="0" applyNumberFormat="1" applyFont="1" applyFill="1" applyBorder="1" applyAlignment="1">
      <alignment horizontal="left" vertical="center" wrapText="1"/>
    </xf>
    <xf numFmtId="0" fontId="23" fillId="3" borderId="0" xfId="0" applyNumberFormat="1" applyFont="1" applyFill="1" applyBorder="1" applyAlignment="1">
      <alignment horizontal="justify" vertical="center" wrapText="1"/>
    </xf>
    <xf numFmtId="0" fontId="23" fillId="3" borderId="0" xfId="0" applyNumberFormat="1" applyFont="1" applyFill="1" applyBorder="1" applyAlignment="1">
      <alignment horizontal="left" vertical="center" wrapText="1"/>
    </xf>
    <xf numFmtId="0" fontId="35" fillId="3" borderId="0" xfId="0" applyNumberFormat="1" applyFont="1" applyFill="1" applyBorder="1" applyAlignment="1">
      <alignment horizontal="left" vertical="center" wrapText="1"/>
    </xf>
    <xf numFmtId="0" fontId="13" fillId="3" borderId="0" xfId="0" applyNumberFormat="1" applyFont="1" applyFill="1" applyBorder="1" applyAlignment="1">
      <alignment horizontal="justify" vertical="top" wrapText="1"/>
    </xf>
    <xf numFmtId="0" fontId="8" fillId="4" borderId="0" xfId="0" applyNumberFormat="1" applyFont="1" applyFill="1" applyBorder="1" applyAlignment="1">
      <alignment vertical="top"/>
    </xf>
    <xf numFmtId="0" fontId="8" fillId="4" borderId="0" xfId="0" applyNumberFormat="1" applyFont="1" applyFill="1" applyAlignment="1">
      <alignment vertical="top"/>
    </xf>
    <xf numFmtId="0" fontId="8" fillId="4" borderId="7" xfId="0" applyNumberFormat="1" applyFont="1" applyFill="1" applyBorder="1" applyAlignment="1">
      <alignment vertical="top"/>
    </xf>
    <xf numFmtId="170" fontId="8" fillId="4" borderId="0" xfId="0" applyNumberFormat="1" applyFont="1" applyFill="1" applyAlignment="1">
      <alignment vertical="top"/>
    </xf>
    <xf numFmtId="0" fontId="7" fillId="4" borderId="0" xfId="0" applyNumberFormat="1" applyFont="1" applyFill="1" applyAlignment="1">
      <alignment vertical="top"/>
    </xf>
    <xf numFmtId="0" fontId="9" fillId="3" borderId="0" xfId="0" applyNumberFormat="1" applyFont="1" applyFill="1" applyBorder="1" applyAlignment="1">
      <alignment/>
    </xf>
    <xf numFmtId="0" fontId="16" fillId="3" borderId="0" xfId="0" applyNumberFormat="1" applyFont="1" applyFill="1" applyBorder="1" applyAlignment="1">
      <alignment/>
    </xf>
    <xf numFmtId="0" fontId="24" fillId="4" borderId="0" xfId="0" applyNumberFormat="1" applyFont="1" applyFill="1" applyAlignment="1">
      <alignment vertical="top"/>
    </xf>
    <xf numFmtId="0" fontId="10" fillId="4" borderId="0" xfId="0" applyNumberFormat="1" applyFont="1" applyFill="1" applyAlignment="1">
      <alignment vertical="top"/>
    </xf>
    <xf numFmtId="0" fontId="12" fillId="4" borderId="0" xfId="0" applyNumberFormat="1" applyFont="1" applyFill="1" applyBorder="1" applyAlignment="1">
      <alignment horizontal="right"/>
    </xf>
    <xf numFmtId="0" fontId="11" fillId="3" borderId="0" xfId="0" applyNumberFormat="1" applyFont="1" applyFill="1" applyBorder="1" applyAlignment="1">
      <alignment/>
    </xf>
    <xf numFmtId="0" fontId="13" fillId="3" borderId="2" xfId="0" applyNumberFormat="1" applyFont="1" applyFill="1" applyBorder="1" applyAlignment="1">
      <alignment vertical="center"/>
    </xf>
    <xf numFmtId="0" fontId="13" fillId="3" borderId="0" xfId="0" applyNumberFormat="1" applyFont="1" applyFill="1" applyBorder="1" applyAlignment="1">
      <alignment horizontal="justify" vertical="center" wrapText="1"/>
    </xf>
    <xf numFmtId="0" fontId="13" fillId="4" borderId="0" xfId="0" applyNumberFormat="1" applyFont="1" applyFill="1" applyBorder="1" applyAlignment="1">
      <alignment horizontal="justify" vertical="center" wrapText="1"/>
    </xf>
    <xf numFmtId="164" fontId="12" fillId="4" borderId="0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Border="1" applyAlignment="1">
      <alignment horizontal="right" vertical="center" wrapText="1"/>
    </xf>
    <xf numFmtId="165" fontId="18" fillId="4" borderId="0" xfId="22" applyNumberFormat="1" applyFont="1" applyFill="1" applyBorder="1" applyAlignment="1">
      <alignment horizontal="right" vertical="center"/>
    </xf>
    <xf numFmtId="165" fontId="18" fillId="4" borderId="0" xfId="22" applyNumberFormat="1" applyFont="1" applyFill="1" applyBorder="1" applyAlignment="1">
      <alignment horizontal="right" vertical="center" wrapText="1"/>
    </xf>
    <xf numFmtId="168" fontId="12" fillId="4" borderId="0" xfId="0" applyNumberFormat="1" applyFont="1" applyFill="1" applyBorder="1" applyAlignment="1">
      <alignment horizontal="right" vertical="center"/>
    </xf>
    <xf numFmtId="170" fontId="12" fillId="4" borderId="0" xfId="0" applyNumberFormat="1" applyFont="1" applyFill="1" applyBorder="1" applyAlignment="1">
      <alignment horizontal="right" vertical="center"/>
    </xf>
    <xf numFmtId="169" fontId="14" fillId="4" borderId="0" xfId="22" applyNumberFormat="1" applyFont="1" applyFill="1" applyBorder="1" applyAlignment="1">
      <alignment horizontal="right" vertical="center"/>
    </xf>
    <xf numFmtId="164" fontId="12" fillId="4" borderId="0" xfId="0" applyNumberFormat="1" applyFont="1" applyFill="1" applyBorder="1" applyAlignment="1">
      <alignment horizontal="right" vertical="center" wrapText="1"/>
    </xf>
    <xf numFmtId="164" fontId="11" fillId="3" borderId="0" xfId="0" applyNumberFormat="1" applyFont="1" applyFill="1" applyBorder="1" applyAlignment="1">
      <alignment horizontal="right" vertical="center" wrapText="1"/>
    </xf>
    <xf numFmtId="0" fontId="12" fillId="4" borderId="4" xfId="0" applyNumberFormat="1" applyFont="1" applyFill="1" applyBorder="1" applyAlignment="1">
      <alignment vertical="center"/>
    </xf>
    <xf numFmtId="0" fontId="12" fillId="4" borderId="0" xfId="0" applyNumberFormat="1" applyFont="1" applyFill="1" applyBorder="1" applyAlignment="1">
      <alignment vertical="center"/>
    </xf>
    <xf numFmtId="0" fontId="11" fillId="4" borderId="0" xfId="0" applyNumberFormat="1" applyFont="1" applyFill="1" applyBorder="1" applyAlignment="1">
      <alignment vertical="center"/>
    </xf>
    <xf numFmtId="0" fontId="11" fillId="4" borderId="0" xfId="0" applyNumberFormat="1" applyFont="1" applyFill="1" applyAlignment="1">
      <alignment vertical="top"/>
    </xf>
    <xf numFmtId="0" fontId="19" fillId="4" borderId="0" xfId="0" applyNumberFormat="1" applyFont="1" applyFill="1" applyAlignment="1">
      <alignment vertical="top"/>
    </xf>
    <xf numFmtId="1" fontId="24" fillId="4" borderId="2" xfId="0" applyNumberFormat="1" applyFont="1" applyFill="1" applyBorder="1" applyAlignment="1">
      <alignment horizontal="right" vertical="center" wrapText="1"/>
    </xf>
    <xf numFmtId="0" fontId="12" fillId="4" borderId="0" xfId="0" applyFont="1" applyFill="1" applyAlignment="1">
      <alignment vertical="top"/>
    </xf>
    <xf numFmtId="168" fontId="12" fillId="4" borderId="0" xfId="0" applyNumberFormat="1" applyFont="1" applyFill="1" applyAlignment="1">
      <alignment vertical="top"/>
    </xf>
    <xf numFmtId="168" fontId="13" fillId="4" borderId="0" xfId="0" applyNumberFormat="1" applyFont="1" applyFill="1" applyAlignment="1">
      <alignment vertical="center"/>
    </xf>
    <xf numFmtId="174" fontId="12" fillId="4" borderId="0" xfId="0" applyNumberFormat="1" applyFont="1" applyFill="1" applyAlignment="1">
      <alignment horizontal="center" vertical="top"/>
    </xf>
    <xf numFmtId="168" fontId="12" fillId="4" borderId="0" xfId="0" applyNumberFormat="1" applyFont="1" applyFill="1" applyAlignment="1">
      <alignment horizontal="center" vertical="center"/>
    </xf>
    <xf numFmtId="0" fontId="20" fillId="4" borderId="0" xfId="0" applyNumberFormat="1" applyFont="1" applyFill="1" applyAlignment="1">
      <alignment vertical="center"/>
    </xf>
    <xf numFmtId="0" fontId="26" fillId="4" borderId="0" xfId="0" applyNumberFormat="1" applyFont="1" applyFill="1" applyAlignment="1">
      <alignment horizontal="left" vertical="center"/>
    </xf>
    <xf numFmtId="0" fontId="14" fillId="4" borderId="0" xfId="0" applyNumberFormat="1" applyFont="1" applyFill="1" applyBorder="1" applyAlignment="1">
      <alignment/>
    </xf>
    <xf numFmtId="0" fontId="12" fillId="4" borderId="0" xfId="0" applyNumberFormat="1" applyFont="1" applyFill="1" applyBorder="1" applyAlignment="1">
      <alignment/>
    </xf>
    <xf numFmtId="0" fontId="8" fillId="4" borderId="0" xfId="0" applyFont="1" applyFill="1" applyAlignment="1">
      <alignment vertical="top"/>
    </xf>
    <xf numFmtId="15" fontId="21" fillId="4" borderId="17" xfId="21" applyNumberFormat="1" applyFont="1" applyFill="1" applyBorder="1" applyAlignment="1">
      <alignment horizontal="right" vertical="center" wrapText="1"/>
      <protection/>
    </xf>
    <xf numFmtId="168" fontId="20" fillId="4" borderId="0" xfId="21" applyNumberFormat="1" applyFont="1" applyFill="1" applyBorder="1" applyAlignment="1">
      <alignment vertical="center"/>
      <protection/>
    </xf>
    <xf numFmtId="168" fontId="20" fillId="4" borderId="0" xfId="21" applyNumberFormat="1" applyFont="1" applyFill="1" applyBorder="1" applyAlignment="1" quotePrefix="1">
      <alignment horizontal="right" vertical="center"/>
      <protection/>
    </xf>
    <xf numFmtId="168" fontId="30" fillId="4" borderId="12" xfId="21" applyNumberFormat="1" applyFont="1" applyFill="1" applyBorder="1" applyAlignment="1">
      <alignment vertical="center"/>
      <protection/>
    </xf>
    <xf numFmtId="176" fontId="20" fillId="4" borderId="0" xfId="21" applyNumberFormat="1" applyFont="1" applyFill="1" applyBorder="1" applyAlignment="1">
      <alignment vertical="center"/>
      <protection/>
    </xf>
    <xf numFmtId="177" fontId="30" fillId="4" borderId="13" xfId="21" applyNumberFormat="1" applyFont="1" applyFill="1" applyBorder="1" applyAlignment="1">
      <alignment vertical="center"/>
      <protection/>
    </xf>
    <xf numFmtId="175" fontId="20" fillId="4" borderId="0" xfId="21" applyNumberFormat="1" applyFont="1" applyFill="1" applyBorder="1" applyAlignment="1">
      <alignment horizontal="center" vertical="center"/>
      <protection/>
    </xf>
    <xf numFmtId="168" fontId="29" fillId="4" borderId="15" xfId="21" applyNumberFormat="1" applyFont="1" applyFill="1" applyBorder="1" applyAlignment="1">
      <alignment vertical="center"/>
      <protection/>
    </xf>
    <xf numFmtId="0" fontId="22" fillId="3" borderId="6" xfId="0" applyNumberFormat="1" applyFont="1" applyFill="1" applyBorder="1" applyAlignment="1">
      <alignment/>
    </xf>
    <xf numFmtId="0" fontId="22" fillId="4" borderId="0" xfId="0" applyNumberFormat="1" applyFont="1" applyFill="1" applyBorder="1" applyAlignment="1">
      <alignment/>
    </xf>
    <xf numFmtId="0" fontId="24" fillId="3" borderId="0" xfId="0" applyNumberFormat="1" applyFont="1" applyFill="1" applyBorder="1" applyAlignment="1">
      <alignment horizontal="left" vertical="center" wrapText="1"/>
    </xf>
    <xf numFmtId="0" fontId="12" fillId="4" borderId="0" xfId="0" applyNumberFormat="1" applyFont="1" applyFill="1" applyBorder="1" applyAlignment="1">
      <alignment horizontal="right" vertical="top" wrapText="1"/>
    </xf>
    <xf numFmtId="0" fontId="13" fillId="3" borderId="2" xfId="0" applyNumberFormat="1" applyFont="1" applyFill="1" applyBorder="1" applyAlignment="1">
      <alignment horizontal="left" vertical="top" wrapText="1"/>
    </xf>
    <xf numFmtId="0" fontId="13" fillId="3" borderId="7" xfId="0" applyNumberFormat="1" applyFont="1" applyFill="1" applyBorder="1" applyAlignment="1">
      <alignment horizontal="left" vertical="center" wrapText="1"/>
    </xf>
    <xf numFmtId="164" fontId="15" fillId="4" borderId="0" xfId="0" applyNumberFormat="1" applyFont="1" applyFill="1" applyBorder="1" applyAlignment="1">
      <alignment horizontal="right" vertical="center" wrapText="1"/>
    </xf>
    <xf numFmtId="0" fontId="12" fillId="3" borderId="7" xfId="0" applyNumberFormat="1" applyFont="1" applyFill="1" applyBorder="1" applyAlignment="1">
      <alignment horizontal="left" vertical="center" wrapText="1"/>
    </xf>
    <xf numFmtId="164" fontId="4" fillId="4" borderId="0" xfId="0" applyNumberFormat="1" applyFont="1" applyFill="1" applyBorder="1" applyAlignment="1">
      <alignment horizontal="right" vertical="center" wrapText="1"/>
    </xf>
    <xf numFmtId="0" fontId="13" fillId="3" borderId="24" xfId="0" applyNumberFormat="1" applyFont="1" applyFill="1" applyBorder="1" applyAlignment="1">
      <alignment horizontal="left" vertical="center" wrapText="1"/>
    </xf>
    <xf numFmtId="0" fontId="12" fillId="3" borderId="7" xfId="0" applyNumberFormat="1" applyFont="1" applyFill="1" applyBorder="1" applyAlignment="1">
      <alignment horizontal="left" vertical="center"/>
    </xf>
    <xf numFmtId="164" fontId="15" fillId="4" borderId="20" xfId="0" applyNumberFormat="1" applyFont="1" applyFill="1" applyBorder="1" applyAlignment="1">
      <alignment horizontal="right" vertical="center" wrapText="1"/>
    </xf>
    <xf numFmtId="164" fontId="14" fillId="4" borderId="0" xfId="0" applyNumberFormat="1" applyFont="1" applyFill="1" applyBorder="1" applyAlignment="1">
      <alignment horizontal="right" vertical="center" wrapText="1"/>
    </xf>
    <xf numFmtId="0" fontId="14" fillId="3" borderId="7" xfId="0" applyNumberFormat="1" applyFont="1" applyFill="1" applyBorder="1" applyAlignment="1">
      <alignment horizontal="left" vertical="center" wrapText="1"/>
    </xf>
    <xf numFmtId="0" fontId="12" fillId="4" borderId="0" xfId="0" applyNumberFormat="1" applyFont="1" applyFill="1" applyAlignment="1">
      <alignment vertical="center"/>
    </xf>
    <xf numFmtId="0" fontId="24" fillId="3" borderId="0" xfId="0" applyNumberFormat="1" applyFont="1" applyFill="1" applyBorder="1" applyAlignment="1">
      <alignment horizontal="left" vertical="top" wrapText="1"/>
    </xf>
    <xf numFmtId="164" fontId="12" fillId="4" borderId="21" xfId="0" applyNumberFormat="1" applyFont="1" applyFill="1" applyBorder="1" applyAlignment="1">
      <alignment horizontal="right" vertical="center" wrapText="1"/>
    </xf>
    <xf numFmtId="0" fontId="14" fillId="4" borderId="0" xfId="0" applyFont="1" applyFill="1" applyAlignment="1">
      <alignment vertical="top"/>
    </xf>
    <xf numFmtId="164" fontId="15" fillId="4" borderId="0" xfId="0" applyNumberFormat="1" applyFont="1" applyFill="1" applyAlignment="1">
      <alignment horizontal="right" vertical="center" wrapText="1"/>
    </xf>
    <xf numFmtId="164" fontId="12" fillId="4" borderId="0" xfId="0" applyNumberFormat="1" applyFont="1" applyFill="1" applyAlignment="1">
      <alignment horizontal="right" vertical="center" wrapText="1"/>
    </xf>
    <xf numFmtId="164" fontId="12" fillId="4" borderId="0" xfId="0" applyNumberFormat="1" applyFont="1" applyFill="1" applyAlignment="1" quotePrefix="1">
      <alignment horizontal="center" vertical="center" wrapText="1"/>
    </xf>
    <xf numFmtId="164" fontId="12" fillId="4" borderId="0" xfId="0" applyNumberFormat="1" applyFont="1" applyFill="1" applyAlignment="1" quotePrefix="1">
      <alignment horizontal="right" vertical="center" wrapText="1"/>
    </xf>
    <xf numFmtId="164" fontId="14" fillId="4" borderId="0" xfId="0" applyNumberFormat="1" applyFont="1" applyFill="1" applyAlignment="1">
      <alignment horizontal="right" vertical="center" wrapText="1"/>
    </xf>
    <xf numFmtId="164" fontId="12" fillId="4" borderId="0" xfId="0" applyNumberFormat="1" applyFont="1" applyFill="1" applyAlignment="1">
      <alignment horizontal="center" vertical="center" wrapText="1"/>
    </xf>
    <xf numFmtId="164" fontId="13" fillId="4" borderId="0" xfId="0" applyNumberFormat="1" applyFont="1" applyFill="1" applyAlignment="1">
      <alignment horizontal="right" vertical="center" wrapText="1"/>
    </xf>
    <xf numFmtId="0" fontId="23" fillId="4" borderId="0" xfId="0" applyNumberFormat="1" applyFont="1" applyFill="1" applyBorder="1" applyAlignment="1">
      <alignment/>
    </xf>
    <xf numFmtId="169" fontId="36" fillId="3" borderId="0" xfId="0" applyNumberFormat="1" applyFont="1" applyFill="1" applyBorder="1" applyAlignment="1">
      <alignment vertical="center"/>
    </xf>
    <xf numFmtId="0" fontId="8" fillId="4" borderId="0" xfId="0" applyNumberFormat="1" applyFont="1" applyFill="1" applyAlignment="1">
      <alignment vertical="center"/>
    </xf>
    <xf numFmtId="0" fontId="13" fillId="3" borderId="0" xfId="0" applyNumberFormat="1" applyFont="1" applyFill="1" applyBorder="1" applyAlignment="1">
      <alignment vertical="top" wrapText="1"/>
    </xf>
    <xf numFmtId="0" fontId="24" fillId="4" borderId="5" xfId="0" applyNumberFormat="1" applyFont="1" applyFill="1" applyBorder="1" applyAlignment="1">
      <alignment horizontal="right" vertical="center"/>
    </xf>
    <xf numFmtId="169" fontId="17" fillId="4" borderId="5" xfId="0" applyNumberFormat="1" applyFont="1" applyFill="1" applyBorder="1" applyAlignment="1">
      <alignment horizontal="right" vertical="center" wrapText="1"/>
    </xf>
    <xf numFmtId="172" fontId="12" fillId="4" borderId="0" xfId="0" applyNumberFormat="1" applyFont="1" applyFill="1" applyBorder="1" applyAlignment="1">
      <alignment horizontal="right" vertical="center"/>
    </xf>
    <xf numFmtId="165" fontId="36" fillId="4" borderId="0" xfId="0" applyNumberFormat="1" applyFont="1" applyFill="1" applyBorder="1" applyAlignment="1">
      <alignment horizontal="right" vertical="center"/>
    </xf>
    <xf numFmtId="172" fontId="13" fillId="4" borderId="0" xfId="0" applyNumberFormat="1" applyFont="1" applyFill="1" applyBorder="1" applyAlignment="1">
      <alignment horizontal="right" vertical="center"/>
    </xf>
    <xf numFmtId="165" fontId="37" fillId="4" borderId="0" xfId="0" applyNumberFormat="1" applyFont="1" applyFill="1" applyBorder="1" applyAlignment="1">
      <alignment horizontal="right" vertical="center"/>
    </xf>
    <xf numFmtId="0" fontId="10" fillId="3" borderId="0" xfId="0" applyNumberFormat="1" applyFont="1" applyFill="1" applyBorder="1" applyAlignment="1">
      <alignment horizontal="left" vertical="center" wrapText="1"/>
    </xf>
    <xf numFmtId="172" fontId="24" fillId="4" borderId="0" xfId="0" applyNumberFormat="1" applyFont="1" applyFill="1" applyBorder="1" applyAlignment="1">
      <alignment horizontal="right" vertical="center"/>
    </xf>
    <xf numFmtId="165" fontId="17" fillId="4" borderId="0" xfId="0" applyNumberFormat="1" applyFont="1" applyFill="1" applyBorder="1" applyAlignment="1">
      <alignment horizontal="right" vertical="center"/>
    </xf>
    <xf numFmtId="169" fontId="36" fillId="4" borderId="0" xfId="0" applyNumberFormat="1" applyFont="1" applyFill="1" applyAlignment="1">
      <alignment vertical="center"/>
    </xf>
    <xf numFmtId="0" fontId="12" fillId="3" borderId="0" xfId="0" applyNumberFormat="1" applyFont="1" applyFill="1" applyBorder="1" applyAlignment="1">
      <alignment vertical="center"/>
    </xf>
    <xf numFmtId="0" fontId="20" fillId="4" borderId="0" xfId="0" applyNumberFormat="1" applyFont="1" applyFill="1" applyBorder="1" applyAlignment="1">
      <alignment/>
    </xf>
    <xf numFmtId="0" fontId="13" fillId="3" borderId="19" xfId="0" applyNumberFormat="1" applyFont="1" applyFill="1" applyBorder="1" applyAlignment="1">
      <alignment vertical="center" wrapText="1"/>
    </xf>
    <xf numFmtId="49" fontId="38" fillId="5" borderId="25" xfId="0" applyNumberFormat="1" applyFont="1" applyFill="1" applyBorder="1" applyAlignment="1">
      <alignment horizontal="right" vertical="center" wrapText="1"/>
    </xf>
    <xf numFmtId="170" fontId="39" fillId="5" borderId="0" xfId="0" applyNumberFormat="1" applyFont="1" applyFill="1" applyAlignment="1" applyProtection="1">
      <alignment horizontal="right" vertical="center"/>
      <protection locked="0"/>
    </xf>
    <xf numFmtId="170" fontId="39" fillId="5" borderId="0" xfId="0" applyNumberFormat="1" applyFont="1" applyFill="1" applyAlignment="1">
      <alignment horizontal="right" vertical="center"/>
    </xf>
    <xf numFmtId="0" fontId="39" fillId="5" borderId="0" xfId="0" applyFont="1" applyFill="1" applyAlignment="1">
      <alignment horizontal="right" vertical="center"/>
    </xf>
    <xf numFmtId="168" fontId="39" fillId="5" borderId="0" xfId="0" applyNumberFormat="1" applyFont="1" applyFill="1" applyAlignment="1">
      <alignment horizontal="right" vertical="center" wrapText="1"/>
    </xf>
    <xf numFmtId="172" fontId="38" fillId="5" borderId="0" xfId="0" applyNumberFormat="1" applyFont="1" applyFill="1" applyAlignment="1">
      <alignment horizontal="right" vertical="center" wrapText="1"/>
    </xf>
    <xf numFmtId="0" fontId="8" fillId="0" borderId="1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Alignment="1">
      <alignment vertical="center"/>
    </xf>
    <xf numFmtId="0" fontId="13" fillId="0" borderId="26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top"/>
    </xf>
    <xf numFmtId="172" fontId="8" fillId="0" borderId="0" xfId="0" applyNumberFormat="1" applyFont="1" applyFill="1" applyAlignment="1">
      <alignment vertical="top"/>
    </xf>
    <xf numFmtId="0" fontId="11" fillId="0" borderId="0" xfId="0" applyNumberFormat="1" applyFont="1" applyFill="1" applyBorder="1" applyAlignment="1">
      <alignment/>
    </xf>
    <xf numFmtId="0" fontId="12" fillId="0" borderId="19" xfId="0" applyNumberFormat="1" applyFont="1" applyFill="1" applyBorder="1" applyAlignment="1">
      <alignment vertical="center"/>
    </xf>
    <xf numFmtId="0" fontId="26" fillId="0" borderId="0" xfId="0" applyNumberFormat="1" applyFont="1" applyFill="1" applyAlignment="1">
      <alignment horizontal="left" vertical="center"/>
    </xf>
    <xf numFmtId="49" fontId="20" fillId="4" borderId="0" xfId="0" applyNumberFormat="1" applyFont="1" applyFill="1" applyBorder="1" applyAlignment="1">
      <alignment horizontal="right" vertical="center"/>
    </xf>
    <xf numFmtId="0" fontId="9" fillId="0" borderId="7" xfId="0" applyNumberFormat="1" applyFont="1" applyBorder="1" applyAlignment="1">
      <alignment vertical="center"/>
    </xf>
    <xf numFmtId="0" fontId="28" fillId="0" borderId="27" xfId="21" applyFont="1" applyFill="1" applyBorder="1" applyAlignment="1">
      <alignment vertical="center"/>
      <protection/>
    </xf>
    <xf numFmtId="168" fontId="21" fillId="0" borderId="28" xfId="21" applyNumberFormat="1" applyFont="1" applyFill="1" applyBorder="1" applyAlignment="1">
      <alignment vertical="center"/>
      <protection/>
    </xf>
    <xf numFmtId="0" fontId="28" fillId="0" borderId="14" xfId="21" applyFont="1" applyFill="1" applyBorder="1" applyAlignment="1">
      <alignment vertical="center" wrapText="1"/>
      <protection/>
    </xf>
    <xf numFmtId="168" fontId="21" fillId="0" borderId="12" xfId="21" applyNumberFormat="1" applyFont="1" applyFill="1" applyBorder="1" applyAlignment="1">
      <alignment vertical="center"/>
      <protection/>
    </xf>
    <xf numFmtId="168" fontId="9" fillId="0" borderId="0" xfId="0" applyNumberFormat="1" applyFont="1" applyAlignment="1">
      <alignment vertical="center"/>
    </xf>
    <xf numFmtId="0" fontId="9" fillId="0" borderId="19" xfId="0" applyNumberFormat="1" applyFont="1" applyBorder="1" applyAlignment="1">
      <alignment vertical="center"/>
    </xf>
    <xf numFmtId="0" fontId="28" fillId="0" borderId="13" xfId="21" applyFont="1" applyFill="1" applyBorder="1" applyAlignment="1">
      <alignment vertical="center"/>
      <protection/>
    </xf>
    <xf numFmtId="168" fontId="21" fillId="0" borderId="0" xfId="21" applyNumberFormat="1" applyFont="1" applyFill="1" applyBorder="1" applyAlignment="1">
      <alignment vertical="center"/>
      <protection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3" fillId="2" borderId="8" xfId="0" applyNumberFormat="1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>
      <alignment horizontal="left" vertical="top" wrapText="1"/>
    </xf>
    <xf numFmtId="0" fontId="13" fillId="2" borderId="29" xfId="0" applyNumberFormat="1" applyFont="1" applyFill="1" applyBorder="1" applyAlignment="1">
      <alignment horizontal="left" vertical="top" wrapText="1"/>
    </xf>
    <xf numFmtId="15" fontId="28" fillId="0" borderId="2" xfId="21" applyNumberFormat="1" applyFont="1" applyFill="1" applyBorder="1" applyAlignment="1">
      <alignment horizontal="right" vertical="center" wrapText="1"/>
      <protection/>
    </xf>
    <xf numFmtId="49" fontId="38" fillId="5" borderId="5" xfId="0" applyNumberFormat="1" applyFont="1" applyFill="1" applyBorder="1" applyAlignment="1">
      <alignment horizontal="right" vertical="center" wrapText="1"/>
    </xf>
    <xf numFmtId="49" fontId="10" fillId="4" borderId="2" xfId="0" applyNumberFormat="1" applyFont="1" applyFill="1" applyBorder="1" applyAlignment="1">
      <alignment horizontal="right" vertical="center" wrapText="1"/>
    </xf>
    <xf numFmtId="49" fontId="10" fillId="0" borderId="2" xfId="0" applyNumberFormat="1" applyFont="1" applyFill="1" applyBorder="1" applyAlignment="1">
      <alignment horizontal="right" vertical="center" wrapText="1"/>
    </xf>
    <xf numFmtId="0" fontId="8" fillId="4" borderId="2" xfId="0" applyNumberFormat="1" applyFont="1" applyFill="1" applyBorder="1" applyAlignment="1">
      <alignment horizontal="right" vertical="center"/>
    </xf>
    <xf numFmtId="0" fontId="12" fillId="6" borderId="3" xfId="0" applyNumberFormat="1" applyFont="1" applyFill="1" applyBorder="1" applyAlignment="1">
      <alignment horizontal="justify" vertical="center" wrapText="1"/>
    </xf>
    <xf numFmtId="0" fontId="12" fillId="6" borderId="0" xfId="0" applyNumberFormat="1" applyFont="1" applyFill="1" applyBorder="1" applyAlignment="1">
      <alignment horizontal="justify" vertical="center" wrapText="1"/>
    </xf>
    <xf numFmtId="0" fontId="9" fillId="7" borderId="0" xfId="0" applyNumberFormat="1" applyFont="1" applyFill="1" applyAlignment="1">
      <alignment vertical="top"/>
    </xf>
    <xf numFmtId="0" fontId="8" fillId="7" borderId="1" xfId="0" applyNumberFormat="1" applyFont="1" applyFill="1" applyBorder="1" applyAlignment="1">
      <alignment vertical="top"/>
    </xf>
    <xf numFmtId="169" fontId="14" fillId="7" borderId="0" xfId="22" applyNumberFormat="1" applyFont="1" applyFill="1" applyBorder="1" applyAlignment="1">
      <alignment horizontal="right" vertical="center"/>
    </xf>
    <xf numFmtId="164" fontId="11" fillId="7" borderId="0" xfId="0" applyNumberFormat="1" applyFont="1" applyFill="1" applyBorder="1" applyAlignment="1">
      <alignment horizontal="right" vertical="center" wrapText="1"/>
    </xf>
    <xf numFmtId="165" fontId="18" fillId="7" borderId="0" xfId="22" applyNumberFormat="1" applyFont="1" applyFill="1" applyBorder="1" applyAlignment="1">
      <alignment horizontal="right" vertical="center" wrapText="1"/>
    </xf>
    <xf numFmtId="0" fontId="8" fillId="7" borderId="0" xfId="0" applyNumberFormat="1" applyFont="1" applyFill="1" applyAlignment="1">
      <alignment vertical="top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168" fontId="32" fillId="0" borderId="28" xfId="21" applyNumberFormat="1" applyFont="1" applyFill="1" applyBorder="1" applyAlignment="1">
      <alignment vertical="center"/>
      <protection/>
    </xf>
    <xf numFmtId="168" fontId="32" fillId="0" borderId="28" xfId="21" applyNumberFormat="1" applyFont="1" applyFill="1" applyBorder="1" applyAlignment="1">
      <alignment horizontal="right" vertical="center"/>
      <protection/>
    </xf>
    <xf numFmtId="168" fontId="31" fillId="0" borderId="0" xfId="21" applyNumberFormat="1" applyFont="1" applyFill="1" applyBorder="1" applyAlignment="1">
      <alignment vertical="center"/>
      <protection/>
    </xf>
    <xf numFmtId="168" fontId="31" fillId="0" borderId="0" xfId="21" applyNumberFormat="1" applyFont="1" applyFill="1" applyBorder="1" applyAlignment="1" quotePrefix="1">
      <alignment horizontal="right" vertical="center"/>
      <protection/>
    </xf>
    <xf numFmtId="168" fontId="32" fillId="0" borderId="12" xfId="21" applyNumberFormat="1" applyFont="1" applyFill="1" applyBorder="1" applyAlignment="1">
      <alignment vertical="center"/>
      <protection/>
    </xf>
    <xf numFmtId="168" fontId="31" fillId="4" borderId="0" xfId="21" applyNumberFormat="1" applyFont="1" applyFill="1" applyBorder="1" applyAlignment="1">
      <alignment vertical="center"/>
      <protection/>
    </xf>
    <xf numFmtId="168" fontId="32" fillId="0" borderId="13" xfId="21" applyNumberFormat="1" applyFont="1" applyFill="1" applyBorder="1" applyAlignment="1">
      <alignment vertical="center"/>
      <protection/>
    </xf>
    <xf numFmtId="174" fontId="31" fillId="0" borderId="0" xfId="21" applyNumberFormat="1" applyFont="1" applyFill="1" applyBorder="1" applyAlignment="1" quotePrefix="1">
      <alignment horizontal="right" vertical="center"/>
      <protection/>
    </xf>
    <xf numFmtId="168" fontId="12" fillId="4" borderId="0" xfId="0" applyNumberFormat="1" applyFont="1" applyFill="1" applyBorder="1" applyAlignment="1">
      <alignment vertical="top"/>
    </xf>
    <xf numFmtId="168" fontId="12" fillId="4" borderId="0" xfId="0" applyNumberFormat="1" applyFont="1" applyFill="1" applyBorder="1" applyAlignment="1">
      <alignment vertical="top"/>
    </xf>
    <xf numFmtId="168" fontId="12" fillId="0" borderId="0" xfId="0" applyNumberFormat="1" applyFont="1" applyFill="1" applyBorder="1" applyAlignment="1">
      <alignment vertical="top"/>
    </xf>
    <xf numFmtId="0" fontId="13" fillId="0" borderId="21" xfId="0" applyNumberFormat="1" applyFont="1" applyBorder="1" applyAlignment="1">
      <alignment vertical="center"/>
    </xf>
    <xf numFmtId="168" fontId="13" fillId="4" borderId="5" xfId="0" applyNumberFormat="1" applyFont="1" applyFill="1" applyBorder="1" applyAlignment="1">
      <alignment vertical="center"/>
    </xf>
    <xf numFmtId="173" fontId="12" fillId="0" borderId="0" xfId="0" applyNumberFormat="1" applyFont="1" applyFill="1" applyAlignment="1">
      <alignment vertical="center"/>
    </xf>
    <xf numFmtId="0" fontId="12" fillId="7" borderId="0" xfId="0" applyNumberFormat="1" applyFont="1" applyFill="1" applyBorder="1" applyAlignment="1">
      <alignment vertical="top"/>
    </xf>
    <xf numFmtId="0" fontId="12" fillId="7" borderId="0" xfId="0" applyNumberFormat="1" applyFont="1" applyFill="1" applyAlignment="1">
      <alignment vertical="top"/>
    </xf>
    <xf numFmtId="0" fontId="13" fillId="7" borderId="0" xfId="0" applyNumberFormat="1" applyFont="1" applyFill="1" applyAlignment="1">
      <alignment vertical="center"/>
    </xf>
    <xf numFmtId="0" fontId="25" fillId="7" borderId="0" xfId="0" applyFont="1" applyFill="1" applyAlignment="1">
      <alignment vertical="center" wrapText="1"/>
    </xf>
    <xf numFmtId="0" fontId="13" fillId="7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vertical="center"/>
    </xf>
    <xf numFmtId="168" fontId="30" fillId="0" borderId="28" xfId="21" applyNumberFormat="1" applyFont="1" applyFill="1" applyBorder="1" applyAlignment="1">
      <alignment vertical="center"/>
      <protection/>
    </xf>
    <xf numFmtId="168" fontId="30" fillId="0" borderId="0" xfId="21" applyNumberFormat="1" applyFont="1" applyFill="1" applyBorder="1" applyAlignment="1">
      <alignment vertical="center"/>
      <protection/>
    </xf>
    <xf numFmtId="168" fontId="30" fillId="4" borderId="28" xfId="21" applyNumberFormat="1" applyFont="1" applyFill="1" applyBorder="1" applyAlignment="1">
      <alignment vertical="center"/>
      <protection/>
    </xf>
    <xf numFmtId="168" fontId="15" fillId="0" borderId="28" xfId="21" applyNumberFormat="1" applyFont="1" applyFill="1" applyBorder="1" applyAlignment="1">
      <alignment vertical="center"/>
      <protection/>
    </xf>
    <xf numFmtId="168" fontId="15" fillId="0" borderId="28" xfId="21" applyNumberFormat="1" applyFont="1" applyFill="1" applyBorder="1" applyAlignment="1">
      <alignment horizontal="right" vertical="center"/>
      <protection/>
    </xf>
    <xf numFmtId="168" fontId="30" fillId="0" borderId="28" xfId="21" applyNumberFormat="1" applyFont="1" applyFill="1" applyBorder="1" applyAlignment="1">
      <alignment horizontal="right" vertical="center"/>
      <protection/>
    </xf>
    <xf numFmtId="168" fontId="30" fillId="4" borderId="0" xfId="21" applyNumberFormat="1" applyFont="1" applyFill="1" applyBorder="1" applyAlignment="1">
      <alignment vertical="center"/>
      <protection/>
    </xf>
    <xf numFmtId="49" fontId="30" fillId="0" borderId="13" xfId="21" applyNumberFormat="1" applyFont="1" applyFill="1" applyBorder="1" applyAlignment="1">
      <alignment horizontal="right" vertical="center"/>
      <protection/>
    </xf>
    <xf numFmtId="164" fontId="30" fillId="0" borderId="13" xfId="21" applyNumberFormat="1" applyFont="1" applyFill="1" applyBorder="1" applyAlignment="1">
      <alignment horizontal="right" vertical="center"/>
      <protection/>
    </xf>
    <xf numFmtId="168" fontId="30" fillId="0" borderId="13" xfId="21" applyNumberFormat="1" applyFont="1" applyFill="1" applyBorder="1" applyAlignment="1">
      <alignment vertical="center"/>
      <protection/>
    </xf>
    <xf numFmtId="175" fontId="20" fillId="4" borderId="0" xfId="21" applyNumberFormat="1" applyFont="1" applyFill="1" applyBorder="1" applyAlignment="1">
      <alignment vertical="center"/>
      <protection/>
    </xf>
    <xf numFmtId="175" fontId="14" fillId="4" borderId="0" xfId="21" applyNumberFormat="1" applyFont="1" applyFill="1" applyBorder="1" applyAlignment="1">
      <alignment vertical="center"/>
      <protection/>
    </xf>
    <xf numFmtId="168" fontId="14" fillId="4" borderId="0" xfId="21" applyNumberFormat="1" applyFont="1" applyFill="1" applyBorder="1" applyAlignment="1" quotePrefix="1">
      <alignment horizontal="right" vertical="center"/>
      <protection/>
    </xf>
    <xf numFmtId="0" fontId="12" fillId="4" borderId="0" xfId="0" applyNumberFormat="1" applyFont="1" applyFill="1" applyBorder="1" applyAlignment="1">
      <alignment horizontal="left" vertical="center"/>
    </xf>
    <xf numFmtId="0" fontId="12" fillId="0" borderId="4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12" fillId="0" borderId="19" xfId="0" applyNumberFormat="1" applyFont="1" applyFill="1" applyBorder="1" applyAlignment="1">
      <alignment horizontal="left" vertical="center"/>
    </xf>
    <xf numFmtId="0" fontId="13" fillId="3" borderId="19" xfId="0" applyNumberFormat="1" applyFont="1" applyFill="1" applyBorder="1" applyAlignment="1">
      <alignment horizontal="left" vertical="center" wrapText="1"/>
    </xf>
    <xf numFmtId="0" fontId="13" fillId="3" borderId="0" xfId="0" applyNumberFormat="1" applyFont="1" applyFill="1" applyBorder="1" applyAlignment="1">
      <alignment horizontal="left" vertical="center" wrapText="1"/>
    </xf>
    <xf numFmtId="0" fontId="24" fillId="2" borderId="19" xfId="0" applyNumberFormat="1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left" vertical="center" wrapText="1"/>
    </xf>
    <xf numFmtId="172" fontId="12" fillId="4" borderId="19" xfId="0" applyNumberFormat="1" applyFont="1" applyFill="1" applyBorder="1" applyAlignment="1">
      <alignment horizontal="left" vertical="center"/>
    </xf>
    <xf numFmtId="172" fontId="12" fillId="4" borderId="0" xfId="0" applyNumberFormat="1" applyFont="1" applyFill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10" xfId="20"/>
    <cellStyle name="Normale_Grafici x PPT Budget 2015 v05.02.15 DEF" xfId="21"/>
    <cellStyle name="Percentuale" xfId="22"/>
    <cellStyle name="Percentuale 2" xfId="23"/>
    <cellStyle name="Percentuale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19.bin" /><Relationship Id="rId3" Type="http://schemas.openxmlformats.org/officeDocument/2006/relationships/customProperty" Target="../customProperty2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3.bin" /><Relationship Id="rId3" Type="http://schemas.openxmlformats.org/officeDocument/2006/relationships/customProperty" Target="../customProperty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5.bin" /><Relationship Id="rId3" Type="http://schemas.openxmlformats.org/officeDocument/2006/relationships/customProperty" Target="../customProperty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7.bin" /><Relationship Id="rId3" Type="http://schemas.openxmlformats.org/officeDocument/2006/relationships/customProperty" Target="../customProperty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9.bin" /><Relationship Id="rId3" Type="http://schemas.openxmlformats.org/officeDocument/2006/relationships/customProperty" Target="../customProperty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11.bin" /><Relationship Id="rId3" Type="http://schemas.openxmlformats.org/officeDocument/2006/relationships/customProperty" Target="../customProperty1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3.bin" /><Relationship Id="rId2" Type="http://schemas.openxmlformats.org/officeDocument/2006/relationships/customProperty" Target="../customProperty1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15.bin" /><Relationship Id="rId3" Type="http://schemas.openxmlformats.org/officeDocument/2006/relationships/customProperty" Target="../customProperty1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7.bin" /><Relationship Id="rId2" Type="http://schemas.openxmlformats.org/officeDocument/2006/relationships/customProperty" Target="../customProperty1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="115" zoomScaleNormal="115" workbookViewId="0" topLeftCell="A1">
      <selection activeCell="I15" sqref="I15"/>
    </sheetView>
  </sheetViews>
  <sheetFormatPr defaultColWidth="10.09765625" defaultRowHeight="19.5" customHeight="1"/>
  <cols>
    <col min="1" max="1" width="10.09765625" style="2" customWidth="1"/>
    <col min="2" max="2" width="24.8984375" style="173" bestFit="1" customWidth="1"/>
    <col min="3" max="3" width="11.8984375" style="173" customWidth="1"/>
    <col min="4" max="5" width="10" style="173" customWidth="1"/>
    <col min="6" max="6" width="8.8984375" style="199" customWidth="1"/>
    <col min="7" max="7" width="9.8984375" style="199" customWidth="1"/>
    <col min="8" max="8" width="10.09765625" style="2" customWidth="1"/>
    <col min="9" max="16384" width="10.09765625" style="2" customWidth="1"/>
  </cols>
  <sheetData>
    <row r="1" spans="1:7" ht="29.1" customHeight="1">
      <c r="A1" s="1"/>
      <c r="B1" s="177"/>
      <c r="C1" s="177"/>
      <c r="D1" s="177"/>
      <c r="E1" s="177"/>
      <c r="F1" s="178"/>
      <c r="G1" s="178"/>
    </row>
    <row r="2" spans="1:7" ht="15.75">
      <c r="A2" s="1"/>
      <c r="B2" s="179" t="s">
        <v>35</v>
      </c>
      <c r="C2" s="180"/>
      <c r="D2" s="180"/>
      <c r="E2" s="180"/>
      <c r="F2" s="182"/>
      <c r="G2" s="182"/>
    </row>
    <row r="3" spans="1:9" s="5" customFormat="1" ht="26.45" customHeight="1" thickBot="1">
      <c r="A3" s="4"/>
      <c r="B3" s="183" t="s">
        <v>36</v>
      </c>
      <c r="C3" s="304" t="s">
        <v>161</v>
      </c>
      <c r="D3" s="305">
        <v>2021</v>
      </c>
      <c r="E3" s="305">
        <v>2020</v>
      </c>
      <c r="F3" s="11" t="s">
        <v>151</v>
      </c>
      <c r="G3" s="11" t="s">
        <v>152</v>
      </c>
      <c r="H3" s="306" t="s">
        <v>31</v>
      </c>
      <c r="I3" s="295" t="s">
        <v>18</v>
      </c>
    </row>
    <row r="4" spans="1:9" ht="15">
      <c r="A4" s="1"/>
      <c r="B4" s="184" t="s">
        <v>37</v>
      </c>
      <c r="C4" s="184"/>
      <c r="D4" s="184"/>
      <c r="E4" s="184"/>
      <c r="F4" s="12"/>
      <c r="G4" s="12"/>
      <c r="H4" s="185"/>
      <c r="I4" s="181"/>
    </row>
    <row r="5" spans="1:9" ht="15">
      <c r="A5" s="1"/>
      <c r="B5" s="164" t="s">
        <v>38</v>
      </c>
      <c r="C5" s="186"/>
      <c r="D5" s="186">
        <v>807.3</v>
      </c>
      <c r="E5" s="186">
        <v>744</v>
      </c>
      <c r="F5" s="187">
        <f>(D5-E5)</f>
        <v>63.299999999999955</v>
      </c>
      <c r="G5" s="188">
        <f>(D5/E5)-1</f>
        <v>0.08508064516129021</v>
      </c>
      <c r="H5" s="186">
        <v>884.9</v>
      </c>
      <c r="I5" s="186">
        <v>891.4</v>
      </c>
    </row>
    <row r="6" spans="1:9" ht="15">
      <c r="A6" s="1"/>
      <c r="B6" s="164" t="s">
        <v>0</v>
      </c>
      <c r="C6" s="186"/>
      <c r="D6" s="186">
        <v>91.1</v>
      </c>
      <c r="E6" s="186">
        <v>84.6</v>
      </c>
      <c r="F6" s="187">
        <f>(D6-E6)</f>
        <v>6.5</v>
      </c>
      <c r="G6" s="188">
        <f>(D6/E6)-1</f>
        <v>0.07683215130023635</v>
      </c>
      <c r="H6" s="186">
        <v>87</v>
      </c>
      <c r="I6" s="186">
        <v>77.5</v>
      </c>
    </row>
    <row r="7" spans="1:9" ht="15">
      <c r="A7" s="1"/>
      <c r="B7" s="164" t="s">
        <v>39</v>
      </c>
      <c r="C7" s="186"/>
      <c r="D7" s="186">
        <v>45.2</v>
      </c>
      <c r="E7" s="186">
        <v>14.8</v>
      </c>
      <c r="F7" s="187">
        <f>(D7-E7)</f>
        <v>30.400000000000002</v>
      </c>
      <c r="G7" s="188">
        <f>(D7/E7)-1</f>
        <v>2.054054054054054</v>
      </c>
      <c r="H7" s="186">
        <v>62.3</v>
      </c>
      <c r="I7" s="186">
        <v>56.3</v>
      </c>
    </row>
    <row r="8" spans="1:9" ht="15">
      <c r="A8" s="1"/>
      <c r="B8" s="161" t="s">
        <v>123</v>
      </c>
      <c r="C8" s="186"/>
      <c r="D8" s="186">
        <v>44.2</v>
      </c>
      <c r="E8" s="186">
        <v>4.5</v>
      </c>
      <c r="F8" s="187">
        <f>(D8-E8)</f>
        <v>39.7</v>
      </c>
      <c r="G8" s="188">
        <f>(D8/E8)-1</f>
        <v>8.822222222222223</v>
      </c>
      <c r="H8" s="186">
        <v>28.2</v>
      </c>
      <c r="I8" s="186">
        <v>20.3</v>
      </c>
    </row>
    <row r="9" spans="1:9" ht="15">
      <c r="A9" s="1"/>
      <c r="B9" s="164"/>
      <c r="C9" s="186"/>
      <c r="D9" s="186"/>
      <c r="E9" s="186"/>
      <c r="F9" s="187"/>
      <c r="G9" s="189"/>
      <c r="H9" s="186"/>
      <c r="I9" s="186"/>
    </row>
    <row r="10" spans="1:9" ht="15">
      <c r="A10" s="1"/>
      <c r="B10" s="184" t="s">
        <v>41</v>
      </c>
      <c r="C10" s="186"/>
      <c r="D10" s="186"/>
      <c r="E10" s="186"/>
      <c r="F10" s="187"/>
      <c r="G10" s="189"/>
      <c r="H10" s="186"/>
      <c r="I10" s="186"/>
    </row>
    <row r="11" spans="1:9" ht="25.5">
      <c r="A11" s="1"/>
      <c r="B11" s="161" t="s">
        <v>42</v>
      </c>
      <c r="C11" s="186">
        <v>12.9</v>
      </c>
      <c r="D11" s="186">
        <v>38.4</v>
      </c>
      <c r="E11" s="186">
        <v>42.6</v>
      </c>
      <c r="F11" s="187">
        <f>(D11-E11)</f>
        <v>-4.200000000000003</v>
      </c>
      <c r="G11" s="188">
        <f>(D11/E11)-1</f>
        <v>-0.09859154929577474</v>
      </c>
      <c r="H11" s="186">
        <v>49.4</v>
      </c>
      <c r="I11" s="186">
        <v>51.3</v>
      </c>
    </row>
    <row r="12" spans="1:9" ht="15">
      <c r="A12" s="1"/>
      <c r="B12" s="164" t="s">
        <v>43</v>
      </c>
      <c r="C12" s="186">
        <v>398.7</v>
      </c>
      <c r="D12" s="186">
        <v>264.3</v>
      </c>
      <c r="E12" s="186">
        <v>270</v>
      </c>
      <c r="F12" s="187">
        <f>(D12-E12)</f>
        <v>-5.699999999999989</v>
      </c>
      <c r="G12" s="188">
        <f>(D12/E12)-1</f>
        <v>-0.02111111111111108</v>
      </c>
      <c r="H12" s="186">
        <v>321.3</v>
      </c>
      <c r="I12" s="186">
        <v>317.9</v>
      </c>
    </row>
    <row r="13" spans="1:9" ht="15">
      <c r="A13" s="1"/>
      <c r="B13" s="164" t="s">
        <v>121</v>
      </c>
      <c r="C13" s="186">
        <v>-94.8</v>
      </c>
      <c r="D13" s="186">
        <v>37.4</v>
      </c>
      <c r="E13" s="186">
        <v>-14.8</v>
      </c>
      <c r="F13" s="187">
        <f>(D13-E13)</f>
        <v>52.2</v>
      </c>
      <c r="G13" s="188"/>
      <c r="H13" s="186">
        <v>-55.4</v>
      </c>
      <c r="I13" s="190">
        <v>-147.2</v>
      </c>
    </row>
    <row r="14" spans="1:9" ht="15">
      <c r="A14" s="1"/>
      <c r="B14" s="164" t="s">
        <v>44</v>
      </c>
      <c r="C14" s="186">
        <v>-179.1</v>
      </c>
      <c r="D14" s="186">
        <v>-44.7</v>
      </c>
      <c r="E14" s="186">
        <v>-97.6</v>
      </c>
      <c r="F14" s="187">
        <f>(D14-E14)</f>
        <v>52.89999999999999</v>
      </c>
      <c r="G14" s="188"/>
      <c r="H14" s="186">
        <v>-151.3</v>
      </c>
      <c r="I14" s="190"/>
    </row>
    <row r="15" spans="1:9" ht="15">
      <c r="A15" s="1"/>
      <c r="B15" s="297" t="s">
        <v>159</v>
      </c>
      <c r="C15" s="186">
        <v>219.6</v>
      </c>
      <c r="D15" s="186">
        <v>219.6</v>
      </c>
      <c r="E15" s="186">
        <v>172.4</v>
      </c>
      <c r="F15" s="187">
        <f>(D15-E15)</f>
        <v>47.19999999999999</v>
      </c>
      <c r="G15" s="188">
        <f>(D15/E15)-1</f>
        <v>0.27378190255220414</v>
      </c>
      <c r="H15" s="186">
        <v>170</v>
      </c>
      <c r="I15" s="191">
        <v>170.7</v>
      </c>
    </row>
    <row r="16" spans="1:9" ht="15">
      <c r="A16" s="1"/>
      <c r="B16" s="164"/>
      <c r="C16" s="186"/>
      <c r="D16" s="186"/>
      <c r="E16" s="186"/>
      <c r="F16" s="187"/>
      <c r="G16" s="189"/>
      <c r="H16" s="186"/>
      <c r="I16" s="186"/>
    </row>
    <row r="17" spans="1:9" ht="15">
      <c r="A17" s="1"/>
      <c r="B17" s="184" t="s">
        <v>45</v>
      </c>
      <c r="C17" s="186"/>
      <c r="D17" s="186"/>
      <c r="E17" s="186"/>
      <c r="F17" s="187"/>
      <c r="G17" s="189"/>
      <c r="H17" s="186"/>
      <c r="I17" s="186"/>
    </row>
    <row r="18" spans="1:9" ht="15">
      <c r="A18" s="1"/>
      <c r="B18" s="164" t="s">
        <v>1</v>
      </c>
      <c r="C18" s="192"/>
      <c r="D18" s="192">
        <v>0.20127504553734063</v>
      </c>
      <c r="E18" s="192">
        <v>0.026102088167053363</v>
      </c>
      <c r="F18" s="187"/>
      <c r="G18" s="189"/>
      <c r="H18" s="192">
        <v>0.16588235294117645</v>
      </c>
      <c r="I18" s="192">
        <v>0.1189220855301699</v>
      </c>
    </row>
    <row r="19" spans="1:9" ht="15">
      <c r="A19" s="1"/>
      <c r="B19" s="164" t="s">
        <v>2</v>
      </c>
      <c r="C19" s="192"/>
      <c r="D19" s="192">
        <v>0.055989099467360345</v>
      </c>
      <c r="E19" s="192">
        <v>0.01989247311827957</v>
      </c>
      <c r="F19" s="187"/>
      <c r="G19" s="189"/>
      <c r="H19" s="192">
        <v>0.07040343541643124</v>
      </c>
      <c r="I19" s="192">
        <v>0.0631590756113978</v>
      </c>
    </row>
    <row r="20" spans="1:9" s="303" customFormat="1" ht="15">
      <c r="A20" s="299"/>
      <c r="B20" s="297" t="s">
        <v>160</v>
      </c>
      <c r="C20" s="300"/>
      <c r="D20" s="300">
        <v>0.16723420355656451</v>
      </c>
      <c r="E20" s="300">
        <v>0.016666666666666666</v>
      </c>
      <c r="F20" s="301"/>
      <c r="G20" s="302"/>
      <c r="H20" s="300">
        <v>0.08776844070961717</v>
      </c>
      <c r="I20" s="300">
        <v>0.06385655866624726</v>
      </c>
    </row>
    <row r="21" spans="1:7" ht="20.1" customHeight="1">
      <c r="A21" s="1"/>
      <c r="B21" s="164"/>
      <c r="C21" s="164"/>
      <c r="D21" s="164"/>
      <c r="E21" s="164"/>
      <c r="F21" s="194"/>
      <c r="G21" s="194"/>
    </row>
    <row r="22" spans="1:7" ht="20.1" customHeight="1">
      <c r="A22" s="1"/>
      <c r="B22" s="195" t="s">
        <v>143</v>
      </c>
      <c r="C22" s="196"/>
      <c r="D22" s="196"/>
      <c r="E22" s="196"/>
      <c r="F22" s="197"/>
      <c r="G22" s="182"/>
    </row>
    <row r="23" spans="2:8" ht="20.1" customHeight="1">
      <c r="B23" s="340" t="s">
        <v>124</v>
      </c>
      <c r="C23" s="340"/>
      <c r="D23" s="340"/>
      <c r="E23" s="340"/>
      <c r="F23" s="340"/>
      <c r="G23" s="182"/>
      <c r="H23" s="10"/>
    </row>
    <row r="24" spans="2:7" ht="20.1" customHeight="1">
      <c r="B24" s="45"/>
      <c r="C24" s="45"/>
      <c r="D24" s="45"/>
      <c r="E24" s="45"/>
      <c r="F24" s="198"/>
      <c r="G24" s="198"/>
    </row>
  </sheetData>
  <sheetProtection selectLockedCells="1" selectUnlockedCells="1"/>
  <mergeCells count="1">
    <mergeCell ref="B23:F23"/>
  </mergeCells>
  <printOptions/>
  <pageMargins left="0.5905511811023623" right="0.5905511811023623" top="0.7480314960629921" bottom="0.7480314960629921" header="0.5118110236220472" footer="0.5118110236220472"/>
  <pageSetup firstPageNumber="1" useFirstPageNumber="1" horizontalDpi="600" verticalDpi="600" orientation="landscape" paperSize="9" scale="120" r:id="rId1"/>
  <customProperties>
    <customPr name="_pios_id" r:id="rId2"/>
    <customPr name="EpmWorksheetKeyString_GUID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145" zoomScaleNormal="145" workbookViewId="0" topLeftCell="A1">
      <selection activeCell="B24" sqref="B24"/>
    </sheetView>
  </sheetViews>
  <sheetFormatPr defaultColWidth="10.09765625" defaultRowHeight="19.5" customHeight="1"/>
  <cols>
    <col min="1" max="1" width="10.09765625" style="2" customWidth="1"/>
    <col min="2" max="2" width="29.8984375" style="173" bestFit="1" customWidth="1"/>
    <col min="3" max="4" width="7.09765625" style="173" customWidth="1"/>
    <col min="5" max="10" width="7.09765625" style="28" customWidth="1"/>
    <col min="11" max="14" width="7.09765625" style="2" customWidth="1"/>
    <col min="15" max="16384" width="10.09765625" style="2" customWidth="1"/>
  </cols>
  <sheetData>
    <row r="1" spans="1:10" ht="15">
      <c r="A1" s="55"/>
      <c r="B1" s="156"/>
      <c r="C1" s="156"/>
      <c r="D1" s="156"/>
      <c r="E1" s="43"/>
      <c r="F1" s="43"/>
      <c r="G1" s="43"/>
      <c r="H1" s="43"/>
      <c r="I1" s="43"/>
      <c r="J1" s="43"/>
    </row>
    <row r="2" spans="1:10" ht="15">
      <c r="A2" s="57"/>
      <c r="B2" s="157"/>
      <c r="C2" s="157"/>
      <c r="D2" s="157"/>
      <c r="E2" s="141"/>
      <c r="F2" s="141"/>
      <c r="G2" s="141"/>
      <c r="H2" s="141"/>
      <c r="I2" s="141"/>
      <c r="J2" s="141"/>
    </row>
    <row r="3" spans="1:10" ht="15.75">
      <c r="A3" s="57"/>
      <c r="B3" s="348" t="s">
        <v>112</v>
      </c>
      <c r="C3" s="349"/>
      <c r="D3" s="349"/>
      <c r="E3" s="349"/>
      <c r="F3" s="349"/>
      <c r="G3" s="349"/>
      <c r="H3" s="147"/>
      <c r="I3" s="140"/>
      <c r="J3" s="140"/>
    </row>
    <row r="4" spans="1:10" ht="15">
      <c r="A4" s="57"/>
      <c r="B4" s="158" t="s">
        <v>36</v>
      </c>
      <c r="C4" s="158"/>
      <c r="D4" s="158"/>
      <c r="E4" s="15"/>
      <c r="F4" s="15"/>
      <c r="G4" s="15"/>
      <c r="H4" s="15"/>
      <c r="I4" s="15"/>
      <c r="J4" s="15"/>
    </row>
    <row r="5" spans="1:14" ht="15.75">
      <c r="A5" s="57"/>
      <c r="B5" s="159"/>
      <c r="C5" s="292" t="s">
        <v>156</v>
      </c>
      <c r="D5" s="261" t="s">
        <v>150</v>
      </c>
      <c r="E5" s="148" t="s">
        <v>137</v>
      </c>
      <c r="F5" s="148" t="s">
        <v>34</v>
      </c>
      <c r="G5" s="148" t="s">
        <v>30</v>
      </c>
      <c r="H5" s="148" t="s">
        <v>27</v>
      </c>
      <c r="I5" s="148" t="s">
        <v>17</v>
      </c>
      <c r="J5" s="148" t="s">
        <v>16</v>
      </c>
      <c r="K5" s="148" t="s">
        <v>24</v>
      </c>
      <c r="L5" s="148" t="s">
        <v>145</v>
      </c>
      <c r="M5" s="148" t="s">
        <v>13</v>
      </c>
      <c r="N5" s="148" t="s">
        <v>8</v>
      </c>
    </row>
    <row r="6" spans="1:14" ht="15">
      <c r="A6" s="57"/>
      <c r="B6" s="160" t="s">
        <v>113</v>
      </c>
      <c r="C6" s="262">
        <v>465</v>
      </c>
      <c r="D6" s="262">
        <v>168.9</v>
      </c>
      <c r="E6" s="142">
        <v>422.9</v>
      </c>
      <c r="F6" s="142">
        <v>145.9</v>
      </c>
      <c r="G6" s="142">
        <v>478.4</v>
      </c>
      <c r="H6" s="142">
        <v>183.8</v>
      </c>
      <c r="I6" s="142">
        <v>451.3</v>
      </c>
      <c r="J6" s="142">
        <v>179</v>
      </c>
      <c r="K6" s="142">
        <v>483</v>
      </c>
      <c r="L6" s="142">
        <v>171.6</v>
      </c>
      <c r="M6" s="142">
        <v>475.1</v>
      </c>
      <c r="N6" s="142">
        <v>170.1</v>
      </c>
    </row>
    <row r="7" spans="1:16" ht="15">
      <c r="A7" s="57"/>
      <c r="B7" s="161" t="s">
        <v>142</v>
      </c>
      <c r="C7" s="263">
        <v>206.6</v>
      </c>
      <c r="D7" s="263">
        <v>97.4</v>
      </c>
      <c r="E7" s="8">
        <v>197.6</v>
      </c>
      <c r="F7" s="8">
        <v>95.8</v>
      </c>
      <c r="G7" s="8">
        <v>256.6</v>
      </c>
      <c r="H7" s="8">
        <v>130.9</v>
      </c>
      <c r="I7" s="8">
        <v>287</v>
      </c>
      <c r="J7" s="8">
        <v>147.5</v>
      </c>
      <c r="K7" s="8">
        <v>326.1</v>
      </c>
      <c r="L7" s="8">
        <v>165.7</v>
      </c>
      <c r="M7" s="8">
        <v>310.6</v>
      </c>
      <c r="N7" s="8">
        <v>160.9</v>
      </c>
      <c r="P7" s="10"/>
    </row>
    <row r="8" spans="1:16" ht="15">
      <c r="A8" s="57"/>
      <c r="B8" s="161" t="s">
        <v>146</v>
      </c>
      <c r="C8" s="263"/>
      <c r="D8" s="263"/>
      <c r="E8" s="8"/>
      <c r="F8" s="8"/>
      <c r="G8" s="8"/>
      <c r="H8" s="8"/>
      <c r="I8" s="8"/>
      <c r="J8" s="8"/>
      <c r="K8" s="8"/>
      <c r="L8" s="8">
        <v>164.9</v>
      </c>
      <c r="M8" s="8">
        <v>321.7</v>
      </c>
      <c r="N8" s="8">
        <v>160.4</v>
      </c>
      <c r="P8" s="10"/>
    </row>
    <row r="9" spans="1:16" ht="15">
      <c r="A9" s="57"/>
      <c r="B9" s="161" t="s">
        <v>5</v>
      </c>
      <c r="C9" s="263">
        <v>173.9</v>
      </c>
      <c r="D9" s="263">
        <v>69.8</v>
      </c>
      <c r="E9" s="143">
        <v>153.7</v>
      </c>
      <c r="F9" s="143">
        <v>59</v>
      </c>
      <c r="G9" s="143">
        <v>186.9</v>
      </c>
      <c r="H9" s="143">
        <v>81.4</v>
      </c>
      <c r="I9" s="143">
        <v>191.8</v>
      </c>
      <c r="J9" s="143">
        <v>83.1</v>
      </c>
      <c r="K9" s="143">
        <v>198.5</v>
      </c>
      <c r="L9" s="143">
        <v>84.7</v>
      </c>
      <c r="M9" s="143">
        <v>199.6</v>
      </c>
      <c r="N9" s="143">
        <v>88.2</v>
      </c>
      <c r="P9" s="10"/>
    </row>
    <row r="10" spans="1:16" s="13" customFormat="1" ht="15">
      <c r="A10" s="151"/>
      <c r="B10" s="162" t="s">
        <v>114</v>
      </c>
      <c r="C10" s="263">
        <v>40.9</v>
      </c>
      <c r="D10" s="263">
        <v>19.7</v>
      </c>
      <c r="E10" s="152">
        <v>45.1</v>
      </c>
      <c r="F10" s="152">
        <v>22.1</v>
      </c>
      <c r="G10" s="152">
        <v>38.5</v>
      </c>
      <c r="H10" s="152">
        <v>19.1</v>
      </c>
      <c r="I10" s="152">
        <v>37.4</v>
      </c>
      <c r="J10" s="152">
        <v>17.4</v>
      </c>
      <c r="K10" s="152">
        <v>26.2</v>
      </c>
      <c r="L10" s="152">
        <v>13</v>
      </c>
      <c r="M10" s="152">
        <v>23.3</v>
      </c>
      <c r="N10" s="152">
        <v>11.4</v>
      </c>
      <c r="P10" s="10"/>
    </row>
    <row r="11" spans="1:16" s="13" customFormat="1" ht="9" customHeight="1">
      <c r="A11" s="151"/>
      <c r="B11" s="162"/>
      <c r="C11" s="264"/>
      <c r="D11" s="264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P11" s="10"/>
    </row>
    <row r="12" spans="1:16" ht="15.75">
      <c r="A12" s="57"/>
      <c r="B12" s="163" t="s">
        <v>147</v>
      </c>
      <c r="C12" s="149">
        <v>886.4</v>
      </c>
      <c r="D12" s="149">
        <v>355.8</v>
      </c>
      <c r="E12" s="149">
        <v>819.3000000000001</v>
      </c>
      <c r="F12" s="149">
        <v>322.8</v>
      </c>
      <c r="G12" s="149">
        <v>960.4</v>
      </c>
      <c r="H12" s="149">
        <v>415.20000000000005</v>
      </c>
      <c r="I12" s="149">
        <v>967.4999999999999</v>
      </c>
      <c r="J12" s="149">
        <v>427</v>
      </c>
      <c r="K12" s="149">
        <v>1033.8</v>
      </c>
      <c r="L12" s="149">
        <v>599.9</v>
      </c>
      <c r="M12" s="149">
        <v>1330.3</v>
      </c>
      <c r="N12" s="149">
        <v>591</v>
      </c>
      <c r="P12" s="10"/>
    </row>
    <row r="13" spans="1:16" s="13" customFormat="1" ht="15">
      <c r="A13" s="151"/>
      <c r="B13" s="162" t="s">
        <v>115</v>
      </c>
      <c r="C13" s="265">
        <v>-79</v>
      </c>
      <c r="D13" s="265">
        <v>-35.3</v>
      </c>
      <c r="E13" s="153">
        <v>-75.4</v>
      </c>
      <c r="F13" s="153">
        <v>-33.8</v>
      </c>
      <c r="G13" s="153">
        <v>-75.6</v>
      </c>
      <c r="H13" s="153">
        <v>-35.2</v>
      </c>
      <c r="I13" s="153">
        <v>-76.1</v>
      </c>
      <c r="J13" s="153">
        <v>-36.1</v>
      </c>
      <c r="K13" s="153">
        <v>-63.8</v>
      </c>
      <c r="L13" s="153">
        <v>-26.8</v>
      </c>
      <c r="M13" s="153">
        <v>-66.8</v>
      </c>
      <c r="N13" s="153">
        <v>-28.6</v>
      </c>
      <c r="P13" s="10"/>
    </row>
    <row r="14" spans="1:16" ht="15.75">
      <c r="A14" s="57"/>
      <c r="B14" s="163" t="s">
        <v>148</v>
      </c>
      <c r="C14" s="266">
        <v>807.4</v>
      </c>
      <c r="D14" s="266">
        <v>320.4</v>
      </c>
      <c r="E14" s="149">
        <v>744</v>
      </c>
      <c r="F14" s="149">
        <v>288.9</v>
      </c>
      <c r="G14" s="149">
        <v>884.9</v>
      </c>
      <c r="H14" s="149">
        <v>380.00000000000006</v>
      </c>
      <c r="I14" s="149">
        <v>891.3999999999999</v>
      </c>
      <c r="J14" s="149">
        <v>390.8</v>
      </c>
      <c r="K14" s="149">
        <v>970.1</v>
      </c>
      <c r="L14" s="149">
        <v>573.1</v>
      </c>
      <c r="M14" s="149">
        <v>1262.8999999999999</v>
      </c>
      <c r="N14" s="149">
        <v>562.6</v>
      </c>
      <c r="P14" s="10"/>
    </row>
    <row r="15" spans="1:10" ht="15">
      <c r="A15" s="57"/>
      <c r="B15" s="164"/>
      <c r="C15" s="164"/>
      <c r="D15" s="164"/>
      <c r="E15" s="144"/>
      <c r="F15" s="144"/>
      <c r="G15" s="144"/>
      <c r="H15" s="145"/>
      <c r="I15" s="144"/>
      <c r="J15" s="144"/>
    </row>
    <row r="16" spans="1:16" s="173" customFormat="1" ht="15">
      <c r="A16" s="174"/>
      <c r="B16" s="165" t="s">
        <v>149</v>
      </c>
      <c r="C16" s="196"/>
      <c r="D16" s="196"/>
      <c r="J16" s="175"/>
      <c r="K16" s="175"/>
      <c r="L16" s="175"/>
      <c r="M16" s="175"/>
      <c r="N16" s="175"/>
      <c r="P16" s="176"/>
    </row>
    <row r="17" spans="1:14" ht="15">
      <c r="A17" s="57"/>
      <c r="B17" s="350" t="s">
        <v>48</v>
      </c>
      <c r="C17" s="351"/>
      <c r="D17" s="351"/>
      <c r="E17" s="351"/>
      <c r="F17" s="351"/>
      <c r="G17" s="351"/>
      <c r="H17" s="351"/>
      <c r="I17" s="351"/>
      <c r="J17" s="150"/>
      <c r="K17" s="150"/>
      <c r="L17" s="150"/>
      <c r="M17" s="150"/>
      <c r="N17" s="150"/>
    </row>
    <row r="18" spans="1:4" ht="15">
      <c r="A18" s="57"/>
      <c r="B18" s="166"/>
      <c r="C18" s="144"/>
      <c r="D18" s="144"/>
    </row>
    <row r="19" spans="1:4" ht="15">
      <c r="A19" s="57"/>
      <c r="B19" s="167"/>
      <c r="C19" s="167"/>
      <c r="D19" s="167"/>
    </row>
    <row r="20" spans="1:4" ht="15">
      <c r="A20" s="146"/>
      <c r="B20" s="168"/>
      <c r="C20" s="168"/>
      <c r="D20" s="168"/>
    </row>
    <row r="21" spans="1:4" ht="15">
      <c r="A21" s="57"/>
      <c r="B21" s="169"/>
      <c r="C21" s="169"/>
      <c r="D21" s="169"/>
    </row>
    <row r="22" spans="1:4" ht="15">
      <c r="A22" s="57"/>
      <c r="B22" s="169"/>
      <c r="C22" s="169"/>
      <c r="D22" s="169"/>
    </row>
    <row r="23" spans="1:4" ht="15">
      <c r="A23" s="57"/>
      <c r="B23" s="169"/>
      <c r="C23" s="169"/>
      <c r="D23" s="169"/>
    </row>
    <row r="24" spans="1:4" ht="15">
      <c r="A24" s="57"/>
      <c r="B24" s="169"/>
      <c r="C24" s="169"/>
      <c r="D24" s="169"/>
    </row>
    <row r="25" spans="1:4" ht="15">
      <c r="A25" s="57"/>
      <c r="B25" s="169"/>
      <c r="C25" s="169"/>
      <c r="D25" s="169"/>
    </row>
    <row r="26" spans="1:4" ht="15.75" thickBot="1">
      <c r="A26" s="66"/>
      <c r="B26" s="170"/>
      <c r="C26" s="170"/>
      <c r="D26" s="170"/>
    </row>
    <row r="27" spans="2:4" ht="15">
      <c r="B27" s="171"/>
      <c r="C27" s="171"/>
      <c r="D27" s="171"/>
    </row>
    <row r="28" spans="2:4" ht="20.1" customHeight="1">
      <c r="B28" s="172"/>
      <c r="C28" s="172"/>
      <c r="D28" s="172"/>
    </row>
  </sheetData>
  <sheetProtection selectLockedCells="1" selectUnlockedCells="1"/>
  <mergeCells count="2">
    <mergeCell ref="B3:G3"/>
    <mergeCell ref="B17:I17"/>
  </mergeCells>
  <printOptions/>
  <pageMargins left="0.5905511811023623" right="0.5905511811023623" top="0.7480314960629921" bottom="0.7480314960629921" header="0.5118110236220472" footer="0.5118110236220472"/>
  <pageSetup firstPageNumber="1" useFirstPageNumber="1" fitToHeight="0" horizontalDpi="600" verticalDpi="600" orientation="landscape" paperSize="9" scale="120" r:id="rId1"/>
  <customProperties>
    <customPr name="_pios_id" r:id="rId2"/>
    <customPr name="EpmWorksheetKeyString_GUID" r:id="rId3"/>
  </customProperties>
  <ignoredErrors>
    <ignoredError sqref="E5:N5 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showGridLines="0" zoomScale="115" zoomScaleNormal="115" workbookViewId="0" topLeftCell="C1">
      <selection activeCell="C4" sqref="C4:AA14"/>
    </sheetView>
  </sheetViews>
  <sheetFormatPr defaultColWidth="10.09765625" defaultRowHeight="19.5" customHeight="1"/>
  <cols>
    <col min="1" max="1" width="10.09765625" style="2" customWidth="1"/>
    <col min="2" max="2" width="38.8984375" style="2" customWidth="1"/>
    <col min="3" max="6" width="7.59765625" style="2" customWidth="1"/>
    <col min="7" max="19" width="7.59765625" style="28" customWidth="1"/>
    <col min="20" max="27" width="7.59765625" style="2" customWidth="1"/>
    <col min="28" max="16384" width="10.09765625" style="2" customWidth="1"/>
  </cols>
  <sheetData>
    <row r="1" spans="1:19" ht="29.1" customHeight="1">
      <c r="A1" s="14"/>
      <c r="B1" s="53" t="s">
        <v>46</v>
      </c>
      <c r="C1" s="53"/>
      <c r="D1" s="53"/>
      <c r="E1" s="53"/>
      <c r="F1" s="5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7" ht="45.75" thickBot="1">
      <c r="A2" s="14"/>
      <c r="B2" s="288" t="s">
        <v>36</v>
      </c>
      <c r="C2" s="304" t="s">
        <v>162</v>
      </c>
      <c r="D2" s="305" t="s">
        <v>155</v>
      </c>
      <c r="E2" s="37" t="s">
        <v>153</v>
      </c>
      <c r="F2" s="37" t="s">
        <v>150</v>
      </c>
      <c r="G2" s="37" t="s">
        <v>125</v>
      </c>
      <c r="H2" s="37" t="s">
        <v>126</v>
      </c>
      <c r="I2" s="37" t="s">
        <v>118</v>
      </c>
      <c r="J2" s="37" t="s">
        <v>34</v>
      </c>
      <c r="K2" s="37" t="s">
        <v>32</v>
      </c>
      <c r="L2" s="37" t="s">
        <v>127</v>
      </c>
      <c r="M2" s="37" t="s">
        <v>28</v>
      </c>
      <c r="N2" s="37" t="s">
        <v>25</v>
      </c>
      <c r="O2" s="37" t="s">
        <v>128</v>
      </c>
      <c r="P2" s="37" t="s">
        <v>18</v>
      </c>
      <c r="Q2" s="37" t="s">
        <v>22</v>
      </c>
      <c r="R2" s="37" t="s">
        <v>26</v>
      </c>
      <c r="S2" s="37" t="s">
        <v>21</v>
      </c>
      <c r="T2" s="37">
        <v>2017</v>
      </c>
      <c r="U2" s="37" t="s">
        <v>129</v>
      </c>
      <c r="V2" s="37" t="s">
        <v>15</v>
      </c>
      <c r="W2" s="37" t="s">
        <v>14</v>
      </c>
      <c r="X2" s="37">
        <v>2016</v>
      </c>
      <c r="Y2" s="37" t="s">
        <v>9</v>
      </c>
      <c r="Z2" s="37" t="s">
        <v>8</v>
      </c>
      <c r="AA2" s="37" t="s">
        <v>6</v>
      </c>
    </row>
    <row r="3" spans="1:27" ht="15">
      <c r="A3" s="17"/>
      <c r="B3" s="6" t="s">
        <v>37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15.75" thickBot="1">
      <c r="A4" s="14"/>
      <c r="B4" s="19" t="s">
        <v>38</v>
      </c>
      <c r="C4" s="20"/>
      <c r="D4" s="20">
        <v>807.3</v>
      </c>
      <c r="E4" s="20">
        <v>588.9</v>
      </c>
      <c r="F4" s="20">
        <v>320.4</v>
      </c>
      <c r="G4" s="20">
        <v>144.8</v>
      </c>
      <c r="H4" s="20">
        <v>744</v>
      </c>
      <c r="I4" s="20">
        <v>541.9</v>
      </c>
      <c r="J4" s="20">
        <v>288.9</v>
      </c>
      <c r="K4" s="20">
        <v>135.3</v>
      </c>
      <c r="L4" s="20">
        <v>884.9</v>
      </c>
      <c r="M4" s="20">
        <v>658.9</v>
      </c>
      <c r="N4" s="20">
        <v>380</v>
      </c>
      <c r="O4" s="20">
        <v>166.8</v>
      </c>
      <c r="P4" s="20">
        <v>891.4</v>
      </c>
      <c r="Q4" s="20">
        <v>658.5</v>
      </c>
      <c r="R4" s="20">
        <v>390.8</v>
      </c>
      <c r="S4" s="20">
        <v>177.7</v>
      </c>
      <c r="T4" s="20">
        <v>970.1</v>
      </c>
      <c r="U4" s="20">
        <v>707.1</v>
      </c>
      <c r="V4" s="20">
        <v>573.1</v>
      </c>
      <c r="W4" s="20">
        <v>271.6</v>
      </c>
      <c r="X4" s="20">
        <v>1263.3</v>
      </c>
      <c r="Y4" s="20">
        <v>935.3</v>
      </c>
      <c r="Z4" s="20">
        <v>562.6</v>
      </c>
      <c r="AA4" s="20">
        <v>254.8</v>
      </c>
    </row>
    <row r="5" spans="1:27" ht="15.75" thickBot="1">
      <c r="A5" s="14"/>
      <c r="B5" s="21" t="s">
        <v>0</v>
      </c>
      <c r="C5" s="20"/>
      <c r="D5" s="20">
        <v>91.1</v>
      </c>
      <c r="E5" s="20">
        <v>85.01999999999995</v>
      </c>
      <c r="F5" s="20">
        <v>19</v>
      </c>
      <c r="G5" s="20">
        <v>1.1000000000000099</v>
      </c>
      <c r="H5" s="20">
        <v>84.6</v>
      </c>
      <c r="I5" s="20">
        <v>70.99999999999993</v>
      </c>
      <c r="J5" s="20">
        <v>8.4</v>
      </c>
      <c r="K5" s="20">
        <v>-4.2</v>
      </c>
      <c r="L5" s="20">
        <v>102.9</v>
      </c>
      <c r="M5" s="20">
        <v>78.4</v>
      </c>
      <c r="N5" s="20">
        <v>20.6</v>
      </c>
      <c r="O5" s="20">
        <v>1.1</v>
      </c>
      <c r="P5" s="20">
        <v>77.5</v>
      </c>
      <c r="Q5" s="20">
        <v>53</v>
      </c>
      <c r="R5" s="20">
        <v>3.5</v>
      </c>
      <c r="S5" s="20">
        <v>-6.2</v>
      </c>
      <c r="T5" s="20">
        <v>86.7</v>
      </c>
      <c r="U5" s="20">
        <v>63.2</v>
      </c>
      <c r="V5" s="20">
        <v>27.6</v>
      </c>
      <c r="W5" s="20">
        <v>2.3</v>
      </c>
      <c r="X5" s="20">
        <v>94</v>
      </c>
      <c r="Y5" s="20">
        <v>70.3</v>
      </c>
      <c r="Z5" s="20">
        <v>22.5</v>
      </c>
      <c r="AA5" s="20">
        <v>8.5</v>
      </c>
    </row>
    <row r="6" spans="1:27" ht="15.75" thickBot="1">
      <c r="A6" s="14"/>
      <c r="B6" s="21" t="s">
        <v>39</v>
      </c>
      <c r="C6" s="22"/>
      <c r="D6" s="22">
        <v>45.2</v>
      </c>
      <c r="E6" s="22">
        <v>51.95999999999995</v>
      </c>
      <c r="F6" s="22">
        <v>0.2</v>
      </c>
      <c r="G6" s="22">
        <v>-9</v>
      </c>
      <c r="H6" s="22">
        <v>14.8</v>
      </c>
      <c r="I6" s="22">
        <v>28.899999999999924</v>
      </c>
      <c r="J6" s="22">
        <v>-17.2</v>
      </c>
      <c r="K6" s="22">
        <v>-14</v>
      </c>
      <c r="L6" s="23">
        <v>62.3</v>
      </c>
      <c r="M6" s="23">
        <v>50.2</v>
      </c>
      <c r="N6" s="23">
        <v>2.1</v>
      </c>
      <c r="O6" s="20">
        <v>-7.2</v>
      </c>
      <c r="P6" s="20">
        <v>56.3</v>
      </c>
      <c r="Q6" s="20">
        <v>37.5</v>
      </c>
      <c r="R6" s="20">
        <v>-6.6</v>
      </c>
      <c r="S6" s="20">
        <v>-11.2</v>
      </c>
      <c r="T6" s="20">
        <v>60.4</v>
      </c>
      <c r="U6" s="20">
        <v>47.8</v>
      </c>
      <c r="V6" s="20">
        <v>11.5</v>
      </c>
      <c r="W6" s="20">
        <v>-5.6</v>
      </c>
      <c r="X6" s="20">
        <v>60</v>
      </c>
      <c r="Y6" s="20">
        <v>48</v>
      </c>
      <c r="Z6" s="20">
        <v>8.5</v>
      </c>
      <c r="AA6" s="20">
        <v>3.1</v>
      </c>
    </row>
    <row r="7" spans="1:27" ht="15.75" thickBot="1">
      <c r="A7" s="14"/>
      <c r="B7" s="24" t="s">
        <v>40</v>
      </c>
      <c r="C7" s="20"/>
      <c r="D7" s="20">
        <v>44.2</v>
      </c>
      <c r="E7" s="20">
        <v>49.35999999999996</v>
      </c>
      <c r="F7" s="20">
        <v>4.4</v>
      </c>
      <c r="G7" s="20">
        <v>-10.2</v>
      </c>
      <c r="H7" s="20">
        <v>4.5</v>
      </c>
      <c r="I7" s="20">
        <v>17.999999999999922</v>
      </c>
      <c r="J7" s="20">
        <v>-25</v>
      </c>
      <c r="K7" s="20">
        <v>-19.1</v>
      </c>
      <c r="L7" s="20">
        <v>32</v>
      </c>
      <c r="M7" s="20">
        <v>25.4</v>
      </c>
      <c r="N7" s="20">
        <v>-4.6</v>
      </c>
      <c r="O7" s="20">
        <v>-7.9</v>
      </c>
      <c r="P7" s="20">
        <v>20.3</v>
      </c>
      <c r="Q7" s="20">
        <v>15.8</v>
      </c>
      <c r="R7" s="20">
        <v>-14.7</v>
      </c>
      <c r="S7" s="20">
        <v>-13.4</v>
      </c>
      <c r="T7" s="20">
        <v>27.2</v>
      </c>
      <c r="U7" s="20">
        <v>25.5</v>
      </c>
      <c r="V7" s="20" t="s">
        <v>3</v>
      </c>
      <c r="W7" s="20" t="s">
        <v>3</v>
      </c>
      <c r="X7" s="20" t="s">
        <v>3</v>
      </c>
      <c r="Y7" s="20" t="s">
        <v>3</v>
      </c>
      <c r="Z7" s="20" t="s">
        <v>3</v>
      </c>
      <c r="AA7" s="20" t="s">
        <v>3</v>
      </c>
    </row>
    <row r="8" spans="1:27" ht="15.75" thickBot="1">
      <c r="A8" s="14"/>
      <c r="B8" s="21" t="s">
        <v>47</v>
      </c>
      <c r="C8" s="20"/>
      <c r="D8" s="20">
        <v>44.2</v>
      </c>
      <c r="E8" s="20">
        <v>49.35999999999996</v>
      </c>
      <c r="F8" s="20">
        <v>4.4</v>
      </c>
      <c r="G8" s="20">
        <v>-10.2</v>
      </c>
      <c r="H8" s="20">
        <v>4.5</v>
      </c>
      <c r="I8" s="20">
        <v>17.999999999999922</v>
      </c>
      <c r="J8" s="20">
        <v>-25</v>
      </c>
      <c r="K8" s="20">
        <v>-19.1</v>
      </c>
      <c r="L8" s="20">
        <v>28.2</v>
      </c>
      <c r="M8" s="20">
        <v>23.1</v>
      </c>
      <c r="N8" s="20">
        <v>-1.9</v>
      </c>
      <c r="O8" s="20">
        <v>-2.9</v>
      </c>
      <c r="P8" s="20">
        <v>-177.1</v>
      </c>
      <c r="Q8" s="20">
        <v>-181.5</v>
      </c>
      <c r="R8" s="20">
        <v>-12.5</v>
      </c>
      <c r="S8" s="20">
        <v>-13.6</v>
      </c>
      <c r="T8" s="20">
        <v>30.4</v>
      </c>
      <c r="U8" s="20">
        <v>31.2</v>
      </c>
      <c r="V8" s="20">
        <v>4.4</v>
      </c>
      <c r="W8" s="20">
        <v>-9.2</v>
      </c>
      <c r="X8" s="20">
        <v>22.5</v>
      </c>
      <c r="Y8" s="20">
        <v>17.9</v>
      </c>
      <c r="Z8" s="20">
        <v>-3.8</v>
      </c>
      <c r="AA8" s="20">
        <v>-1.8</v>
      </c>
    </row>
    <row r="9" spans="1:27" ht="15">
      <c r="A9" s="14"/>
      <c r="B9" s="25"/>
      <c r="C9" s="276"/>
      <c r="D9" s="276"/>
      <c r="E9" s="27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5">
      <c r="A10" s="14"/>
      <c r="B10" s="6" t="s">
        <v>41</v>
      </c>
      <c r="C10" s="276"/>
      <c r="D10" s="276"/>
      <c r="E10" s="27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s="28" customFormat="1" ht="26.25" thickBot="1">
      <c r="A11" s="26"/>
      <c r="B11" s="27" t="s">
        <v>154</v>
      </c>
      <c r="C11" s="20">
        <v>12.9</v>
      </c>
      <c r="D11" s="20">
        <v>38.4</v>
      </c>
      <c r="E11" s="20">
        <v>103.79999999999997</v>
      </c>
      <c r="F11" s="20">
        <v>96.9</v>
      </c>
      <c r="G11" s="20">
        <v>56.70000000000004</v>
      </c>
      <c r="H11" s="20">
        <v>42.6</v>
      </c>
      <c r="I11" s="20">
        <v>104.80000000000001</v>
      </c>
      <c r="J11" s="20">
        <v>102.8</v>
      </c>
      <c r="K11" s="20">
        <v>67.3</v>
      </c>
      <c r="L11" s="20">
        <v>49.4</v>
      </c>
      <c r="M11" s="20">
        <v>100.80000000000003</v>
      </c>
      <c r="N11" s="20">
        <v>190.9</v>
      </c>
      <c r="O11" s="20">
        <v>70.7</v>
      </c>
      <c r="P11" s="20">
        <v>51.3</v>
      </c>
      <c r="Q11" s="20">
        <v>103.3</v>
      </c>
      <c r="R11" s="20">
        <v>95.9</v>
      </c>
      <c r="S11" s="20">
        <v>67.7</v>
      </c>
      <c r="T11" s="20">
        <v>53.3</v>
      </c>
      <c r="U11" s="20">
        <v>112.3</v>
      </c>
      <c r="V11" s="20">
        <v>45.7</v>
      </c>
      <c r="W11" s="20">
        <v>23.9</v>
      </c>
      <c r="X11" s="20">
        <v>12.5</v>
      </c>
      <c r="Y11" s="20">
        <v>74.9</v>
      </c>
      <c r="Z11" s="20">
        <v>80.5</v>
      </c>
      <c r="AA11" s="20">
        <v>-10</v>
      </c>
    </row>
    <row r="12" spans="1:27" ht="15.75" thickBot="1">
      <c r="A12" s="14"/>
      <c r="B12" s="21" t="s">
        <v>43</v>
      </c>
      <c r="C12" s="20">
        <v>398.7</v>
      </c>
      <c r="D12" s="20">
        <v>264.3</v>
      </c>
      <c r="E12" s="20">
        <v>334.69999999999993</v>
      </c>
      <c r="F12" s="20">
        <v>333.1</v>
      </c>
      <c r="G12" s="20">
        <v>295.90000000000003</v>
      </c>
      <c r="H12" s="20">
        <v>270</v>
      </c>
      <c r="I12" s="20">
        <v>357.68000000000006</v>
      </c>
      <c r="J12" s="20">
        <v>364.5</v>
      </c>
      <c r="K12" s="20">
        <v>345.9</v>
      </c>
      <c r="L12" s="20">
        <v>321.3</v>
      </c>
      <c r="M12" s="20">
        <v>375.5</v>
      </c>
      <c r="N12" s="20">
        <v>476.8</v>
      </c>
      <c r="O12" s="20">
        <v>455</v>
      </c>
      <c r="P12" s="20">
        <v>317.9</v>
      </c>
      <c r="Q12" s="20">
        <v>373.2</v>
      </c>
      <c r="R12" s="20">
        <v>573.3</v>
      </c>
      <c r="S12" s="20">
        <v>553.9</v>
      </c>
      <c r="T12" s="20">
        <v>534.6</v>
      </c>
      <c r="U12" s="20">
        <v>601.5</v>
      </c>
      <c r="V12" s="20">
        <v>607.2</v>
      </c>
      <c r="W12" s="20">
        <v>595.4</v>
      </c>
      <c r="X12" s="20">
        <v>581.4</v>
      </c>
      <c r="Y12" s="20">
        <v>638.8</v>
      </c>
      <c r="Z12" s="20">
        <v>666</v>
      </c>
      <c r="AA12" s="20">
        <v>517.8</v>
      </c>
    </row>
    <row r="13" spans="1:27" ht="15.75" thickBot="1">
      <c r="A13" s="14"/>
      <c r="B13" s="21" t="s">
        <v>44</v>
      </c>
      <c r="C13" s="20">
        <v>-179.1</v>
      </c>
      <c r="D13" s="20">
        <v>-44.7</v>
      </c>
      <c r="E13" s="20">
        <v>-111.56</v>
      </c>
      <c r="F13" s="20">
        <v>-155.1</v>
      </c>
      <c r="G13" s="20">
        <v>-131.84</v>
      </c>
      <c r="H13" s="20">
        <v>-97.6</v>
      </c>
      <c r="I13" s="20">
        <v>-170.4</v>
      </c>
      <c r="J13" s="20">
        <v>-219.5</v>
      </c>
      <c r="K13" s="20">
        <v>-193.9</v>
      </c>
      <c r="L13" s="20">
        <v>-151.3</v>
      </c>
      <c r="M13" s="20">
        <v>-209.5</v>
      </c>
      <c r="N13" s="20">
        <v>-306.2</v>
      </c>
      <c r="O13" s="20">
        <v>-286.4</v>
      </c>
      <c r="P13" s="20">
        <v>-147.2</v>
      </c>
      <c r="Q13" s="20">
        <v>-209.3</v>
      </c>
      <c r="R13" s="20">
        <v>-238.4</v>
      </c>
      <c r="S13" s="20">
        <v>-221.9</v>
      </c>
      <c r="T13" s="20">
        <v>-189.2</v>
      </c>
      <c r="U13" s="20">
        <v>-256</v>
      </c>
      <c r="V13" s="20">
        <v>-284.4</v>
      </c>
      <c r="W13" s="20">
        <v>-286.2</v>
      </c>
      <c r="X13" s="20">
        <v>-263.6</v>
      </c>
      <c r="Y13" s="20">
        <v>-329</v>
      </c>
      <c r="Z13" s="20">
        <v>-374.8</v>
      </c>
      <c r="AA13" s="20">
        <v>-224.9</v>
      </c>
    </row>
    <row r="14" spans="1:27" ht="15.75" thickBot="1">
      <c r="A14" s="14"/>
      <c r="B14" s="296" t="s">
        <v>159</v>
      </c>
      <c r="C14" s="20">
        <v>219.6</v>
      </c>
      <c r="D14" s="20">
        <v>219.6</v>
      </c>
      <c r="E14" s="20">
        <v>223.16000000000003</v>
      </c>
      <c r="F14" s="20">
        <v>178</v>
      </c>
      <c r="G14" s="20">
        <v>164.04000000000002</v>
      </c>
      <c r="H14" s="20">
        <v>172.4</v>
      </c>
      <c r="I14" s="20">
        <v>187.3</v>
      </c>
      <c r="J14" s="20">
        <v>145</v>
      </c>
      <c r="K14" s="20">
        <v>151.9</v>
      </c>
      <c r="L14" s="20">
        <v>170</v>
      </c>
      <c r="M14" s="20">
        <v>165.9</v>
      </c>
      <c r="N14" s="20">
        <v>170.6</v>
      </c>
      <c r="O14" s="20">
        <v>139.3</v>
      </c>
      <c r="P14" s="20">
        <v>170.7</v>
      </c>
      <c r="Q14" s="20">
        <v>163.9</v>
      </c>
      <c r="R14" s="20">
        <v>334.9</v>
      </c>
      <c r="S14" s="20">
        <v>332</v>
      </c>
      <c r="T14" s="20">
        <v>345.3</v>
      </c>
      <c r="U14" s="20">
        <v>345.5</v>
      </c>
      <c r="V14" s="20">
        <v>322.9</v>
      </c>
      <c r="W14" s="20">
        <v>309.2</v>
      </c>
      <c r="X14" s="20">
        <v>317.8</v>
      </c>
      <c r="Y14" s="20">
        <v>309.8</v>
      </c>
      <c r="Z14" s="20">
        <v>291.2</v>
      </c>
      <c r="AA14" s="20">
        <v>292.8</v>
      </c>
    </row>
    <row r="15" spans="1:19" ht="15">
      <c r="A15" s="1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ht="15">
      <c r="A16" s="14"/>
      <c r="B16" s="35" t="s">
        <v>144</v>
      </c>
      <c r="C16" s="287"/>
      <c r="D16" s="287"/>
      <c r="E16" s="155"/>
      <c r="F16" s="11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s="30" customFormat="1" ht="7.5" customHeight="1">
      <c r="A17" s="17"/>
      <c r="B17" s="3"/>
      <c r="C17" s="3"/>
      <c r="D17" s="3"/>
      <c r="E17" s="3"/>
      <c r="F17" s="3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5">
      <c r="A18" s="9"/>
      <c r="B18" s="34" t="s">
        <v>119</v>
      </c>
      <c r="C18" s="34"/>
      <c r="D18" s="34"/>
      <c r="E18" s="34"/>
      <c r="F18" s="34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41"/>
      <c r="S18" s="41"/>
    </row>
    <row r="19" spans="1:19" ht="15">
      <c r="A19" s="9"/>
      <c r="B19" s="9"/>
      <c r="C19" s="9"/>
      <c r="D19" s="9"/>
      <c r="E19" s="9"/>
      <c r="F19" s="9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5">
      <c r="A20" s="9"/>
      <c r="B20" s="36"/>
      <c r="C20" s="286"/>
      <c r="D20" s="286"/>
      <c r="E20" s="154"/>
      <c r="F20" s="99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27" ht="20.1" customHeight="1">
      <c r="A21" s="9"/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2:19" ht="20.1" customHeight="1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2:6" ht="20.1" customHeight="1">
      <c r="B23" s="33"/>
      <c r="C23" s="33"/>
      <c r="D23" s="33"/>
      <c r="E23" s="33"/>
      <c r="F23" s="33"/>
    </row>
    <row r="24" spans="2:6" ht="20.1" customHeight="1">
      <c r="B24" s="33"/>
      <c r="C24" s="33"/>
      <c r="D24" s="33"/>
      <c r="E24" s="33"/>
      <c r="F24" s="33"/>
    </row>
  </sheetData>
  <sheetProtection selectLockedCells="1" selectUnlockedCells="1"/>
  <printOptions/>
  <pageMargins left="0.1968503937007874" right="0.1968503937007874" top="0.7874015748031497" bottom="0.7874015748031497" header="0.5118110236220472" footer="0.5118110236220472"/>
  <pageSetup firstPageNumber="1" useFirstPageNumber="1" fitToHeight="0" horizontalDpi="600" verticalDpi="600" orientation="landscape" paperSize="9" scale="110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showGridLines="0" tabSelected="1" zoomScale="145" zoomScaleNormal="145" workbookViewId="0" topLeftCell="A7">
      <selection activeCell="C26" sqref="C26:I26"/>
    </sheetView>
  </sheetViews>
  <sheetFormatPr defaultColWidth="10.09765625" defaultRowHeight="19.5" customHeight="1"/>
  <cols>
    <col min="1" max="1" width="10.09765625" style="2" customWidth="1"/>
    <col min="2" max="2" width="33.19921875" style="2" bestFit="1" customWidth="1"/>
    <col min="3" max="4" width="6.59765625" style="28" customWidth="1"/>
    <col min="5" max="7" width="6.59765625" style="28" bestFit="1" customWidth="1"/>
    <col min="8" max="8" width="8.59765625" style="28" bestFit="1" customWidth="1"/>
    <col min="9" max="9" width="8.8984375" style="28" bestFit="1" customWidth="1"/>
    <col min="10" max="16384" width="10.09765625" style="2" customWidth="1"/>
  </cols>
  <sheetData>
    <row r="1" spans="1:9" ht="29.1" customHeight="1">
      <c r="A1" s="1"/>
      <c r="B1" s="42"/>
      <c r="C1" s="43"/>
      <c r="D1" s="43"/>
      <c r="E1" s="43"/>
      <c r="F1" s="43"/>
      <c r="G1" s="43"/>
      <c r="H1" s="43"/>
      <c r="I1" s="43"/>
    </row>
    <row r="2" spans="1:12" ht="15">
      <c r="A2" s="267"/>
      <c r="B2" s="28"/>
      <c r="C2" s="29"/>
      <c r="D2" s="29"/>
      <c r="E2" s="29"/>
      <c r="F2" s="29"/>
      <c r="G2" s="29"/>
      <c r="H2" s="29"/>
      <c r="I2" s="29"/>
      <c r="J2" s="28"/>
      <c r="K2" s="28"/>
      <c r="L2" s="28"/>
    </row>
    <row r="3" spans="1:12" ht="15.75">
      <c r="A3" s="267"/>
      <c r="B3" s="268" t="s">
        <v>49</v>
      </c>
      <c r="C3" s="44"/>
      <c r="D3" s="44"/>
      <c r="E3" s="44"/>
      <c r="F3" s="44"/>
      <c r="G3" s="44"/>
      <c r="H3" s="44"/>
      <c r="I3" s="44"/>
      <c r="J3" s="28"/>
      <c r="K3" s="28"/>
      <c r="L3" s="28"/>
    </row>
    <row r="4" spans="1:12" ht="45.75" thickBot="1">
      <c r="A4" s="267"/>
      <c r="B4" s="289" t="s">
        <v>36</v>
      </c>
      <c r="C4" s="304" t="s">
        <v>161</v>
      </c>
      <c r="D4" s="305">
        <v>2021</v>
      </c>
      <c r="E4" s="54">
        <v>2020</v>
      </c>
      <c r="F4" s="54" t="s">
        <v>31</v>
      </c>
      <c r="G4" s="69" t="s">
        <v>18</v>
      </c>
      <c r="H4" s="69" t="s">
        <v>19</v>
      </c>
      <c r="I4" s="69" t="s">
        <v>131</v>
      </c>
      <c r="J4" s="28"/>
      <c r="K4" s="28"/>
      <c r="L4" s="28"/>
    </row>
    <row r="5" spans="1:12" ht="15">
      <c r="A5" s="267"/>
      <c r="B5" s="31"/>
      <c r="C5" s="31"/>
      <c r="D5" s="31"/>
      <c r="E5" s="31"/>
      <c r="F5" s="31"/>
      <c r="G5" s="31"/>
      <c r="H5" s="31"/>
      <c r="I5" s="31"/>
      <c r="J5" s="28"/>
      <c r="K5" s="28"/>
      <c r="L5" s="28"/>
    </row>
    <row r="6" spans="1:12" ht="15">
      <c r="A6" s="267"/>
      <c r="B6" s="34" t="s">
        <v>50</v>
      </c>
      <c r="C6" s="47">
        <v>165</v>
      </c>
      <c r="D6" s="47">
        <v>162.5</v>
      </c>
      <c r="E6" s="47">
        <v>168.1</v>
      </c>
      <c r="F6" s="47">
        <v>222.7</v>
      </c>
      <c r="G6" s="47">
        <v>224.2</v>
      </c>
      <c r="H6" s="47">
        <v>254.1</v>
      </c>
      <c r="I6" s="47">
        <v>298.7</v>
      </c>
      <c r="J6" s="28"/>
      <c r="K6" s="28"/>
      <c r="L6" s="28"/>
    </row>
    <row r="7" spans="1:12" ht="15">
      <c r="A7" s="267"/>
      <c r="B7" s="31" t="s">
        <v>51</v>
      </c>
      <c r="C7" s="47">
        <v>120.7</v>
      </c>
      <c r="D7" s="47">
        <v>114.1</v>
      </c>
      <c r="E7" s="47">
        <v>111.5</v>
      </c>
      <c r="F7" s="47">
        <v>120.8</v>
      </c>
      <c r="G7" s="47">
        <v>122.3</v>
      </c>
      <c r="H7" s="47">
        <v>120.8</v>
      </c>
      <c r="I7" s="47">
        <v>143.4</v>
      </c>
      <c r="J7" s="28"/>
      <c r="K7" s="28"/>
      <c r="L7" s="28"/>
    </row>
    <row r="8" spans="1:12" ht="15">
      <c r="A8" s="267"/>
      <c r="B8" s="31" t="s">
        <v>52</v>
      </c>
      <c r="C8" s="47">
        <v>-223</v>
      </c>
      <c r="D8" s="47">
        <v>-207.1</v>
      </c>
      <c r="E8" s="47">
        <v>-212.2</v>
      </c>
      <c r="F8" s="47">
        <v>-273.3</v>
      </c>
      <c r="G8" s="47">
        <v>-286.90000000000003</v>
      </c>
      <c r="H8" s="47">
        <v>-368</v>
      </c>
      <c r="I8" s="47">
        <v>-415</v>
      </c>
      <c r="J8" s="28"/>
      <c r="K8" s="28"/>
      <c r="L8" s="28"/>
    </row>
    <row r="9" spans="1:12" ht="15">
      <c r="A9" s="267"/>
      <c r="B9" s="31" t="s">
        <v>53</v>
      </c>
      <c r="C9" s="47">
        <v>-42.2</v>
      </c>
      <c r="D9" s="47">
        <v>-23.4</v>
      </c>
      <c r="E9" s="47">
        <v>-22.5</v>
      </c>
      <c r="F9" s="47">
        <v>-20.7</v>
      </c>
      <c r="G9" s="47">
        <v>-8.3</v>
      </c>
      <c r="H9" s="47">
        <v>46.4</v>
      </c>
      <c r="I9" s="47">
        <v>-14.6</v>
      </c>
      <c r="J9" s="28"/>
      <c r="K9" s="28"/>
      <c r="L9" s="28"/>
    </row>
    <row r="10" spans="1:12" ht="15">
      <c r="A10" s="267"/>
      <c r="B10" s="269" t="s">
        <v>54</v>
      </c>
      <c r="C10" s="49">
        <v>20.5</v>
      </c>
      <c r="D10" s="49">
        <v>46</v>
      </c>
      <c r="E10" s="49">
        <v>44.9</v>
      </c>
      <c r="F10" s="49">
        <v>49.4</v>
      </c>
      <c r="G10" s="49">
        <v>51.29999999999997</v>
      </c>
      <c r="H10" s="49">
        <v>53.299999999999976</v>
      </c>
      <c r="I10" s="49">
        <v>12.500000000000023</v>
      </c>
      <c r="J10" s="28"/>
      <c r="K10" s="28"/>
      <c r="L10" s="28"/>
    </row>
    <row r="11" spans="1:12" ht="15">
      <c r="A11" s="267"/>
      <c r="B11" s="31" t="s">
        <v>55</v>
      </c>
      <c r="C11" s="47">
        <v>351.8</v>
      </c>
      <c r="D11" s="47">
        <v>187.4</v>
      </c>
      <c r="E11" s="47">
        <v>197.3</v>
      </c>
      <c r="F11" s="47">
        <v>220.3</v>
      </c>
      <c r="G11" s="47">
        <v>226.7</v>
      </c>
      <c r="H11" s="47">
        <v>224.5</v>
      </c>
      <c r="I11" s="47">
        <v>612.2</v>
      </c>
      <c r="J11" s="28"/>
      <c r="K11" s="28"/>
      <c r="L11" s="28"/>
    </row>
    <row r="12" spans="1:12" ht="15">
      <c r="A12" s="267"/>
      <c r="B12" s="31" t="s">
        <v>56</v>
      </c>
      <c r="C12" s="47">
        <v>14.6</v>
      </c>
      <c r="D12" s="47">
        <v>14.5</v>
      </c>
      <c r="E12" s="47">
        <v>16.9</v>
      </c>
      <c r="F12" s="47">
        <v>17.9</v>
      </c>
      <c r="G12" s="47">
        <v>19.1</v>
      </c>
      <c r="H12" s="47">
        <v>23.1</v>
      </c>
      <c r="I12" s="47">
        <v>33.3</v>
      </c>
      <c r="J12" s="28"/>
      <c r="K12" s="28"/>
      <c r="L12" s="28"/>
    </row>
    <row r="13" spans="1:12" ht="15">
      <c r="A13" s="267"/>
      <c r="B13" s="31" t="s">
        <v>57</v>
      </c>
      <c r="C13" s="47">
        <v>18.7</v>
      </c>
      <c r="D13" s="47">
        <v>18.7</v>
      </c>
      <c r="E13" s="47">
        <v>20.6</v>
      </c>
      <c r="F13" s="47">
        <v>28.1</v>
      </c>
      <c r="G13" s="47">
        <v>32.3</v>
      </c>
      <c r="H13" s="47">
        <v>37.6</v>
      </c>
      <c r="I13" s="47">
        <v>43</v>
      </c>
      <c r="J13" s="28"/>
      <c r="K13" s="28"/>
      <c r="L13" s="28"/>
    </row>
    <row r="14" spans="1:12" ht="15">
      <c r="A14" s="267"/>
      <c r="B14" s="31" t="s">
        <v>68</v>
      </c>
      <c r="C14" s="47">
        <v>80.7</v>
      </c>
      <c r="D14" s="47">
        <v>78.6</v>
      </c>
      <c r="E14" s="47">
        <v>80.2</v>
      </c>
      <c r="F14" s="47">
        <v>93.9</v>
      </c>
      <c r="G14" s="50">
        <v>0</v>
      </c>
      <c r="H14" s="50">
        <v>0</v>
      </c>
      <c r="I14" s="50">
        <v>0</v>
      </c>
      <c r="J14" s="28"/>
      <c r="K14" s="28"/>
      <c r="L14" s="28"/>
    </row>
    <row r="15" spans="1:12" ht="15">
      <c r="A15" s="267"/>
      <c r="B15" s="270" t="s">
        <v>58</v>
      </c>
      <c r="C15" s="51">
        <v>465.9</v>
      </c>
      <c r="D15" s="51">
        <v>299.3</v>
      </c>
      <c r="E15" s="51">
        <v>304.5</v>
      </c>
      <c r="F15" s="51">
        <v>360.4</v>
      </c>
      <c r="G15" s="51">
        <v>278.09999999999997</v>
      </c>
      <c r="H15" s="51">
        <v>285.2</v>
      </c>
      <c r="I15" s="51">
        <v>688.5</v>
      </c>
      <c r="J15" s="28"/>
      <c r="K15" s="28"/>
      <c r="L15" s="28"/>
    </row>
    <row r="16" spans="1:12" ht="15">
      <c r="A16" s="267"/>
      <c r="B16" s="31" t="s">
        <v>130</v>
      </c>
      <c r="C16" s="47">
        <v>-47.1</v>
      </c>
      <c r="D16" s="47">
        <v>-45.2</v>
      </c>
      <c r="E16" s="47">
        <v>-45.7</v>
      </c>
      <c r="F16" s="47">
        <v>-55.1</v>
      </c>
      <c r="G16" s="47">
        <v>-100.5</v>
      </c>
      <c r="H16" s="47">
        <v>-101.7</v>
      </c>
      <c r="I16" s="47">
        <v>-119.6</v>
      </c>
      <c r="J16" s="271"/>
      <c r="K16" s="28"/>
      <c r="L16" s="28"/>
    </row>
    <row r="17" spans="1:12" ht="15">
      <c r="A17" s="267"/>
      <c r="B17" s="31" t="s">
        <v>60</v>
      </c>
      <c r="C17" s="47">
        <v>-33.1</v>
      </c>
      <c r="D17" s="47">
        <v>-28.3</v>
      </c>
      <c r="E17" s="47">
        <v>-31.5</v>
      </c>
      <c r="F17" s="47">
        <v>-33.4</v>
      </c>
      <c r="G17" s="47"/>
      <c r="H17" s="47">
        <v>-47.5</v>
      </c>
      <c r="I17" s="47">
        <v>-51</v>
      </c>
      <c r="J17" s="28"/>
      <c r="K17" s="28"/>
      <c r="L17" s="28"/>
    </row>
    <row r="18" spans="1:12" ht="15">
      <c r="A18" s="267"/>
      <c r="B18" s="31" t="s">
        <v>61</v>
      </c>
      <c r="C18" s="47">
        <v>-7.6</v>
      </c>
      <c r="D18" s="47">
        <v>-7.6</v>
      </c>
      <c r="E18" s="47">
        <v>-2.3</v>
      </c>
      <c r="F18" s="47">
        <v>0</v>
      </c>
      <c r="G18" s="47">
        <v>89.1</v>
      </c>
      <c r="H18" s="47">
        <v>297.7</v>
      </c>
      <c r="I18" s="47">
        <v>0</v>
      </c>
      <c r="J18" s="28"/>
      <c r="K18" s="28"/>
      <c r="L18" s="28"/>
    </row>
    <row r="19" spans="1:12" ht="15">
      <c r="A19" s="267"/>
      <c r="B19" s="269" t="s">
        <v>62</v>
      </c>
      <c r="C19" s="49">
        <v>398.7</v>
      </c>
      <c r="D19" s="49">
        <v>264.3</v>
      </c>
      <c r="E19" s="49">
        <v>270</v>
      </c>
      <c r="F19" s="49">
        <v>321.3</v>
      </c>
      <c r="G19" s="49">
        <v>317.9</v>
      </c>
      <c r="H19" s="49">
        <v>534.6</v>
      </c>
      <c r="I19" s="49">
        <v>581.4</v>
      </c>
      <c r="J19" s="272"/>
      <c r="K19" s="28"/>
      <c r="L19" s="28"/>
    </row>
    <row r="20" spans="1:12" ht="15">
      <c r="A20" s="267"/>
      <c r="B20" s="31" t="s">
        <v>63</v>
      </c>
      <c r="C20" s="47">
        <v>68</v>
      </c>
      <c r="D20" s="47">
        <v>68</v>
      </c>
      <c r="E20" s="47">
        <v>68</v>
      </c>
      <c r="F20" s="47">
        <v>68</v>
      </c>
      <c r="G20" s="47">
        <v>68</v>
      </c>
      <c r="H20" s="47">
        <v>68</v>
      </c>
      <c r="I20" s="47">
        <v>68</v>
      </c>
      <c r="J20" s="28"/>
      <c r="K20" s="28"/>
      <c r="L20" s="28"/>
    </row>
    <row r="21" spans="1:12" ht="15">
      <c r="A21" s="267"/>
      <c r="B21" s="31" t="s">
        <v>64</v>
      </c>
      <c r="C21" s="47">
        <v>107.4</v>
      </c>
      <c r="D21" s="47">
        <v>107.4</v>
      </c>
      <c r="E21" s="47">
        <v>99.9</v>
      </c>
      <c r="F21" s="47">
        <v>73.9</v>
      </c>
      <c r="G21" s="47">
        <v>279.8</v>
      </c>
      <c r="H21" s="47">
        <v>246.9</v>
      </c>
      <c r="I21" s="47">
        <v>227.3</v>
      </c>
      <c r="J21" s="28"/>
      <c r="K21" s="28"/>
      <c r="L21" s="28"/>
    </row>
    <row r="22" spans="1:12" ht="15">
      <c r="A22" s="267"/>
      <c r="B22" s="31" t="s">
        <v>65</v>
      </c>
      <c r="C22" s="47">
        <v>44.2</v>
      </c>
      <c r="D22" s="47">
        <v>44.2</v>
      </c>
      <c r="E22" s="47">
        <v>4.5</v>
      </c>
      <c r="F22" s="47">
        <v>28.2</v>
      </c>
      <c r="G22" s="47">
        <v>-177.1</v>
      </c>
      <c r="H22" s="47">
        <v>30.4</v>
      </c>
      <c r="I22" s="47">
        <v>22.5</v>
      </c>
      <c r="J22" s="28"/>
      <c r="K22" s="28"/>
      <c r="L22" s="28"/>
    </row>
    <row r="23" spans="1:12" ht="15">
      <c r="A23" s="267"/>
      <c r="B23" s="269" t="s">
        <v>66</v>
      </c>
      <c r="C23" s="49">
        <v>219.6</v>
      </c>
      <c r="D23" s="49">
        <v>219.6</v>
      </c>
      <c r="E23" s="49">
        <v>172.4</v>
      </c>
      <c r="F23" s="49">
        <v>170</v>
      </c>
      <c r="G23" s="49">
        <v>170.70000000000002</v>
      </c>
      <c r="H23" s="49">
        <v>345.29999999999995</v>
      </c>
      <c r="I23" s="49">
        <v>317.8</v>
      </c>
      <c r="J23" s="28"/>
      <c r="K23" s="28"/>
      <c r="L23" s="28"/>
    </row>
    <row r="24" spans="1:12" ht="15">
      <c r="A24" s="267"/>
      <c r="B24" s="269" t="s">
        <v>67</v>
      </c>
      <c r="C24" s="49">
        <v>179.1</v>
      </c>
      <c r="D24" s="49">
        <v>44.7</v>
      </c>
      <c r="E24" s="49">
        <v>97.6</v>
      </c>
      <c r="F24" s="49">
        <v>151.3</v>
      </c>
      <c r="G24" s="49">
        <v>147.2</v>
      </c>
      <c r="H24" s="49">
        <v>189.2</v>
      </c>
      <c r="I24" s="49">
        <v>263.6</v>
      </c>
      <c r="J24" s="28"/>
      <c r="K24" s="28"/>
      <c r="L24" s="28"/>
    </row>
    <row r="25" spans="1:12" ht="15">
      <c r="A25" s="267"/>
      <c r="B25" s="269" t="s">
        <v>62</v>
      </c>
      <c r="C25" s="49">
        <f>+C23+C24</f>
        <v>398.7</v>
      </c>
      <c r="D25" s="49">
        <f aca="true" t="shared" si="0" ref="D25:I25">+D23+D24</f>
        <v>264.3</v>
      </c>
      <c r="E25" s="49">
        <f t="shared" si="0"/>
        <v>270</v>
      </c>
      <c r="F25" s="49">
        <f t="shared" si="0"/>
        <v>321.3</v>
      </c>
      <c r="G25" s="49">
        <f t="shared" si="0"/>
        <v>317.9</v>
      </c>
      <c r="H25" s="49">
        <f t="shared" si="0"/>
        <v>534.5</v>
      </c>
      <c r="I25" s="49">
        <f t="shared" si="0"/>
        <v>581.4000000000001</v>
      </c>
      <c r="J25" s="28"/>
      <c r="K25" s="28"/>
      <c r="L25" s="28"/>
    </row>
    <row r="26" spans="1:12" ht="20.1" customHeight="1">
      <c r="A26" s="267"/>
      <c r="B26" s="31"/>
      <c r="C26" s="73"/>
      <c r="D26" s="73"/>
      <c r="E26" s="73"/>
      <c r="F26" s="73"/>
      <c r="G26" s="73"/>
      <c r="H26" s="73"/>
      <c r="I26" s="73"/>
      <c r="J26" s="28"/>
      <c r="K26" s="28"/>
      <c r="L26" s="28"/>
    </row>
    <row r="27" spans="1:12" ht="15">
      <c r="A27" s="267"/>
      <c r="B27" s="341" t="s">
        <v>144</v>
      </c>
      <c r="C27" s="342"/>
      <c r="D27" s="342"/>
      <c r="E27" s="342"/>
      <c r="F27" s="342"/>
      <c r="G27" s="342"/>
      <c r="H27" s="342"/>
      <c r="I27" s="342"/>
      <c r="J27" s="76"/>
      <c r="K27" s="28"/>
      <c r="L27" s="28"/>
    </row>
    <row r="28" spans="1:12" ht="20.1" customHeight="1">
      <c r="A28" s="267"/>
      <c r="B28" s="343" t="s">
        <v>124</v>
      </c>
      <c r="C28" s="343"/>
      <c r="D28" s="343"/>
      <c r="E28" s="343"/>
      <c r="F28" s="343"/>
      <c r="G28" s="343"/>
      <c r="H28" s="343"/>
      <c r="I28" s="273"/>
      <c r="J28" s="271"/>
      <c r="K28" s="28"/>
      <c r="L28" s="28"/>
    </row>
    <row r="29" spans="1:12" ht="20.1" customHeight="1">
      <c r="A29" s="267"/>
      <c r="B29" s="28"/>
      <c r="J29" s="28"/>
      <c r="K29" s="28"/>
      <c r="L29" s="28"/>
    </row>
    <row r="30" spans="1:12" ht="20.1" customHeight="1">
      <c r="A30" s="267"/>
      <c r="B30" s="28"/>
      <c r="J30" s="28"/>
      <c r="K30" s="28"/>
      <c r="L30" s="28"/>
    </row>
    <row r="31" ht="20.1" customHeight="1">
      <c r="A31" s="1"/>
    </row>
    <row r="32" ht="20.1" customHeight="1">
      <c r="A32" s="1"/>
    </row>
    <row r="33" ht="20.1" customHeight="1">
      <c r="A33" s="1"/>
    </row>
    <row r="34" ht="20.1" customHeight="1">
      <c r="A34" s="1"/>
    </row>
    <row r="35" ht="20.1" customHeight="1">
      <c r="A35" s="1"/>
    </row>
    <row r="36" ht="20.1" customHeight="1">
      <c r="A36" s="1"/>
    </row>
    <row r="37" ht="20.1" customHeight="1">
      <c r="A37" s="1"/>
    </row>
    <row r="38" ht="20.1" customHeight="1">
      <c r="A38" s="1"/>
    </row>
    <row r="39" ht="20.1" customHeight="1">
      <c r="A39" s="1"/>
    </row>
    <row r="40" ht="20.1" customHeight="1">
      <c r="A40" s="1"/>
    </row>
    <row r="41" ht="20.1" customHeight="1">
      <c r="A41" s="1"/>
    </row>
    <row r="42" ht="20.1" customHeight="1">
      <c r="A42" s="1"/>
    </row>
    <row r="43" ht="20.1" customHeight="1">
      <c r="A43" s="1"/>
    </row>
    <row r="44" ht="20.1" customHeight="1">
      <c r="A44" s="1"/>
    </row>
    <row r="45" ht="20.1" customHeight="1">
      <c r="A45" s="1"/>
    </row>
    <row r="46" ht="20.1" customHeight="1">
      <c r="A46" s="1"/>
    </row>
    <row r="47" ht="20.1" customHeight="1">
      <c r="A47" s="1"/>
    </row>
    <row r="48" ht="20.1" customHeight="1">
      <c r="A48" s="1"/>
    </row>
    <row r="49" ht="20.1" customHeight="1">
      <c r="A49" s="1"/>
    </row>
    <row r="50" ht="20.1" customHeight="1">
      <c r="A50" s="1"/>
    </row>
    <row r="51" ht="20.1" customHeight="1">
      <c r="A51" s="1"/>
    </row>
    <row r="52" ht="20.1" customHeight="1">
      <c r="A52" s="1"/>
    </row>
    <row r="53" ht="20.1" customHeight="1">
      <c r="A53" s="1"/>
    </row>
    <row r="54" ht="20.1" customHeight="1">
      <c r="A54" s="1"/>
    </row>
    <row r="55" ht="20.1" customHeight="1">
      <c r="A55" s="1"/>
    </row>
    <row r="56" ht="20.1" customHeight="1">
      <c r="A56" s="1"/>
    </row>
    <row r="57" ht="20.1" customHeight="1">
      <c r="A57" s="1"/>
    </row>
    <row r="58" ht="20.1" customHeight="1">
      <c r="A58" s="1"/>
    </row>
    <row r="59" ht="20.1" customHeight="1">
      <c r="A59" s="1"/>
    </row>
    <row r="60" ht="20.1" customHeight="1">
      <c r="A60" s="1"/>
    </row>
    <row r="61" ht="20.1" customHeight="1">
      <c r="A61" s="1"/>
    </row>
    <row r="62" ht="20.1" customHeight="1">
      <c r="A62" s="1"/>
    </row>
    <row r="63" ht="20.1" customHeight="1">
      <c r="A63" s="1"/>
    </row>
    <row r="64" ht="20.1" customHeight="1">
      <c r="A64" s="1"/>
    </row>
    <row r="65" ht="20.1" customHeight="1">
      <c r="A65" s="1"/>
    </row>
    <row r="66" ht="20.1" customHeight="1">
      <c r="A66" s="1"/>
    </row>
    <row r="67" ht="20.1" customHeight="1">
      <c r="A67" s="1"/>
    </row>
    <row r="68" ht="20.1" customHeight="1">
      <c r="A68" s="1"/>
    </row>
    <row r="69" ht="20.1" customHeight="1">
      <c r="A69" s="1"/>
    </row>
    <row r="70" ht="20.1" customHeight="1">
      <c r="A70" s="1"/>
    </row>
    <row r="71" ht="20.1" customHeight="1">
      <c r="A71" s="1"/>
    </row>
    <row r="72" ht="20.1" customHeight="1">
      <c r="A72" s="1"/>
    </row>
    <row r="73" ht="20.1" customHeight="1">
      <c r="A73" s="1"/>
    </row>
    <row r="74" ht="20.1" customHeight="1">
      <c r="A74" s="1"/>
    </row>
    <row r="75" ht="20.1" customHeight="1">
      <c r="A75" s="1"/>
    </row>
    <row r="76" ht="20.1" customHeight="1">
      <c r="A76" s="1"/>
    </row>
    <row r="77" ht="20.1" customHeight="1">
      <c r="A77" s="1"/>
    </row>
    <row r="78" ht="20.1" customHeight="1">
      <c r="A78" s="1"/>
    </row>
    <row r="79" ht="20.1" customHeight="1">
      <c r="A79" s="1"/>
    </row>
    <row r="80" ht="20.1" customHeight="1">
      <c r="A80" s="1"/>
    </row>
    <row r="81" ht="20.1" customHeight="1">
      <c r="A81" s="1"/>
    </row>
    <row r="82" ht="20.1" customHeight="1">
      <c r="A82" s="1"/>
    </row>
    <row r="83" ht="20.1" customHeight="1">
      <c r="A83" s="1"/>
    </row>
    <row r="84" ht="20.1" customHeight="1">
      <c r="A84" s="1"/>
    </row>
    <row r="85" ht="20.1" customHeight="1">
      <c r="A85" s="1"/>
    </row>
    <row r="86" ht="20.1" customHeight="1">
      <c r="A86" s="1"/>
    </row>
    <row r="87" ht="20.1" customHeight="1">
      <c r="A87" s="1"/>
    </row>
    <row r="88" ht="20.1" customHeight="1">
      <c r="A88" s="1"/>
    </row>
    <row r="89" ht="20.1" customHeight="1">
      <c r="A89" s="1"/>
    </row>
    <row r="90" ht="20.1" customHeight="1">
      <c r="A90" s="1"/>
    </row>
    <row r="91" ht="20.1" customHeight="1">
      <c r="A91" s="1"/>
    </row>
    <row r="92" ht="20.1" customHeight="1">
      <c r="A92" s="1"/>
    </row>
    <row r="93" ht="20.1" customHeight="1">
      <c r="A93" s="1"/>
    </row>
    <row r="94" ht="20.1" customHeight="1">
      <c r="A94" s="1"/>
    </row>
    <row r="95" ht="20.1" customHeight="1">
      <c r="A95" s="1"/>
    </row>
    <row r="96" ht="20.1" customHeight="1">
      <c r="A96" s="1"/>
    </row>
    <row r="97" ht="20.1" customHeight="1">
      <c r="A97" s="1"/>
    </row>
    <row r="98" ht="20.1" customHeight="1">
      <c r="A98" s="1"/>
    </row>
    <row r="99" ht="20.1" customHeight="1">
      <c r="A99" s="1"/>
    </row>
    <row r="100" ht="20.1" customHeight="1">
      <c r="A100" s="1"/>
    </row>
    <row r="101" ht="20.1" customHeight="1">
      <c r="A101" s="1"/>
    </row>
    <row r="102" ht="20.1" customHeight="1">
      <c r="A102" s="1"/>
    </row>
    <row r="103" ht="20.1" customHeight="1">
      <c r="A103" s="1"/>
    </row>
    <row r="104" ht="20.1" customHeight="1">
      <c r="A104" s="1"/>
    </row>
    <row r="105" ht="20.1" customHeight="1">
      <c r="A105" s="1"/>
    </row>
    <row r="106" ht="20.1" customHeight="1">
      <c r="A106" s="1"/>
    </row>
    <row r="107" ht="20.1" customHeight="1">
      <c r="A107" s="1"/>
    </row>
    <row r="108" ht="20.1" customHeight="1">
      <c r="A108" s="1"/>
    </row>
    <row r="109" ht="20.1" customHeight="1">
      <c r="A109" s="1"/>
    </row>
    <row r="110" ht="20.1" customHeight="1">
      <c r="A110" s="1"/>
    </row>
    <row r="111" ht="20.1" customHeight="1">
      <c r="A111" s="1"/>
    </row>
    <row r="112" ht="20.1" customHeight="1">
      <c r="A112" s="1"/>
    </row>
    <row r="113" ht="20.1" customHeight="1">
      <c r="A113" s="1"/>
    </row>
    <row r="114" ht="20.1" customHeight="1">
      <c r="A114" s="1"/>
    </row>
    <row r="115" ht="20.1" customHeight="1">
      <c r="A115" s="1"/>
    </row>
    <row r="116" ht="20.1" customHeight="1">
      <c r="A116" s="1"/>
    </row>
    <row r="117" ht="20.1" customHeight="1">
      <c r="A117" s="1"/>
    </row>
    <row r="118" ht="20.1" customHeight="1">
      <c r="A118" s="1"/>
    </row>
    <row r="119" ht="20.1" customHeight="1">
      <c r="A119" s="1"/>
    </row>
    <row r="120" ht="20.1" customHeight="1">
      <c r="A120" s="1"/>
    </row>
    <row r="121" ht="20.1" customHeight="1">
      <c r="A121" s="1"/>
    </row>
    <row r="122" ht="20.1" customHeight="1">
      <c r="A122" s="1"/>
    </row>
    <row r="123" ht="20.1" customHeight="1">
      <c r="A123" s="1"/>
    </row>
    <row r="124" ht="20.1" customHeight="1">
      <c r="A124" s="1"/>
    </row>
    <row r="125" ht="20.1" customHeight="1">
      <c r="A125" s="1"/>
    </row>
    <row r="126" ht="20.1" customHeight="1">
      <c r="A126" s="1"/>
    </row>
    <row r="127" ht="20.1" customHeight="1">
      <c r="A127" s="1"/>
    </row>
    <row r="128" ht="20.1" customHeight="1">
      <c r="A128" s="1"/>
    </row>
    <row r="129" ht="20.1" customHeight="1">
      <c r="A129" s="1"/>
    </row>
    <row r="130" ht="20.1" customHeight="1">
      <c r="A130" s="1"/>
    </row>
    <row r="131" ht="20.1" customHeight="1">
      <c r="A131" s="1"/>
    </row>
    <row r="132" ht="20.1" customHeight="1">
      <c r="A132" s="1"/>
    </row>
    <row r="133" ht="20.1" customHeight="1">
      <c r="A133" s="1"/>
    </row>
    <row r="134" ht="20.1" customHeight="1">
      <c r="A134" s="1"/>
    </row>
    <row r="135" ht="20.1" customHeight="1">
      <c r="A135" s="1"/>
    </row>
    <row r="136" ht="20.1" customHeight="1">
      <c r="A136" s="1"/>
    </row>
    <row r="137" ht="20.1" customHeight="1">
      <c r="A137" s="1"/>
    </row>
    <row r="138" ht="20.1" customHeight="1">
      <c r="A138" s="1"/>
    </row>
    <row r="139" ht="20.1" customHeight="1">
      <c r="A139" s="1"/>
    </row>
    <row r="140" ht="20.1" customHeight="1">
      <c r="A140" s="1"/>
    </row>
    <row r="141" ht="20.1" customHeight="1">
      <c r="A141" s="1"/>
    </row>
    <row r="142" ht="20.1" customHeight="1">
      <c r="A142" s="1"/>
    </row>
    <row r="143" ht="20.1" customHeight="1">
      <c r="A143" s="1"/>
    </row>
    <row r="144" ht="20.1" customHeight="1">
      <c r="A144" s="1"/>
    </row>
    <row r="145" ht="20.1" customHeight="1">
      <c r="A145" s="1"/>
    </row>
  </sheetData>
  <sheetProtection selectLockedCells="1" selectUnlockedCells="1"/>
  <mergeCells count="2">
    <mergeCell ref="B27:I27"/>
    <mergeCell ref="B28:H28"/>
  </mergeCells>
  <printOptions/>
  <pageMargins left="0.7086614173228347" right="0.7086614173228347" top="0.7480314960629921" bottom="0.7480314960629921" header="0.5118110236220472" footer="0.5118110236220472"/>
  <pageSetup firstPageNumber="1" useFirstPageNumber="1" horizontalDpi="600" verticalDpi="600" orientation="landscape" paperSize="9" scale="120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1"/>
  <sheetViews>
    <sheetView showGridLines="0" zoomScale="115" zoomScaleNormal="115" workbookViewId="0" topLeftCell="A4">
      <selection activeCell="B25" sqref="B25:C25"/>
    </sheetView>
  </sheetViews>
  <sheetFormatPr defaultColWidth="10.09765625" defaultRowHeight="19.5" customHeight="1"/>
  <cols>
    <col min="1" max="1" width="3.5" style="67" customWidth="1"/>
    <col min="2" max="2" width="45.5" style="2" customWidth="1"/>
    <col min="3" max="7" width="6.59765625" style="2" customWidth="1"/>
    <col min="8" max="19" width="6.59765625" style="28" customWidth="1"/>
    <col min="20" max="27" width="6.59765625" style="2" customWidth="1"/>
    <col min="28" max="33" width="6.09765625" style="28" bestFit="1" customWidth="1"/>
    <col min="34" max="34" width="7.59765625" style="28" bestFit="1" customWidth="1"/>
    <col min="35" max="16384" width="10.09765625" style="2" customWidth="1"/>
  </cols>
  <sheetData>
    <row r="1" spans="1:34" ht="29.1" customHeight="1">
      <c r="A1" s="55"/>
      <c r="B1" s="56"/>
      <c r="C1" s="56"/>
      <c r="D1" s="56"/>
      <c r="E1" s="56"/>
      <c r="F1" s="56"/>
      <c r="G1" s="56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AB1" s="43"/>
      <c r="AC1" s="43"/>
      <c r="AD1" s="43"/>
      <c r="AE1" s="43"/>
      <c r="AF1" s="43"/>
      <c r="AG1" s="43"/>
      <c r="AH1" s="43"/>
    </row>
    <row r="2" spans="1:34" ht="15.75">
      <c r="A2" s="57"/>
      <c r="B2" s="68" t="s">
        <v>69</v>
      </c>
      <c r="C2" s="68"/>
      <c r="D2" s="68"/>
      <c r="E2" s="68"/>
      <c r="F2" s="6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AB2" s="29"/>
      <c r="AC2" s="29"/>
      <c r="AD2" s="29"/>
      <c r="AE2" s="29"/>
      <c r="AF2" s="29"/>
      <c r="AG2" s="29"/>
      <c r="AH2" s="29"/>
    </row>
    <row r="3" spans="1:34" ht="15.75">
      <c r="A3" s="57"/>
      <c r="B3" s="16" t="s">
        <v>36</v>
      </c>
      <c r="C3" s="16"/>
      <c r="D3" s="16"/>
      <c r="E3" s="16"/>
      <c r="F3" s="16"/>
      <c r="G3" s="68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AB3" s="44"/>
      <c r="AC3" s="44"/>
      <c r="AD3" s="44"/>
      <c r="AE3" s="44"/>
      <c r="AF3" s="44"/>
      <c r="AG3" s="44"/>
      <c r="AH3" s="44"/>
    </row>
    <row r="4" spans="1:34" ht="45.75" thickBot="1">
      <c r="A4" s="57"/>
      <c r="B4" s="58"/>
      <c r="C4" s="304" t="s">
        <v>161</v>
      </c>
      <c r="D4" s="305">
        <v>2021</v>
      </c>
      <c r="E4" s="200" t="s">
        <v>153</v>
      </c>
      <c r="F4" s="200" t="s">
        <v>150</v>
      </c>
      <c r="G4" s="54" t="s">
        <v>125</v>
      </c>
      <c r="H4" s="54">
        <v>2020</v>
      </c>
      <c r="I4" s="54" t="s">
        <v>118</v>
      </c>
      <c r="J4" s="54" t="s">
        <v>34</v>
      </c>
      <c r="K4" s="54" t="s">
        <v>32</v>
      </c>
      <c r="L4" s="54">
        <v>2019</v>
      </c>
      <c r="M4" s="69" t="s">
        <v>28</v>
      </c>
      <c r="N4" s="69" t="s">
        <v>25</v>
      </c>
      <c r="O4" s="69" t="s">
        <v>33</v>
      </c>
      <c r="P4" s="69" t="s">
        <v>18</v>
      </c>
      <c r="Q4" s="69" t="s">
        <v>22</v>
      </c>
      <c r="R4" s="69" t="s">
        <v>26</v>
      </c>
      <c r="S4" s="69" t="s">
        <v>21</v>
      </c>
      <c r="T4" s="54">
        <v>2017</v>
      </c>
      <c r="U4" s="69" t="s">
        <v>129</v>
      </c>
      <c r="V4" s="69" t="s">
        <v>15</v>
      </c>
      <c r="W4" s="69" t="s">
        <v>14</v>
      </c>
      <c r="X4" s="69" t="s">
        <v>10</v>
      </c>
      <c r="Y4" s="69" t="s">
        <v>9</v>
      </c>
      <c r="Z4" s="69" t="s">
        <v>8</v>
      </c>
      <c r="AA4" s="69" t="s">
        <v>6</v>
      </c>
      <c r="AB4" s="59"/>
      <c r="AC4" s="59"/>
      <c r="AD4" s="59"/>
      <c r="AE4" s="59"/>
      <c r="AF4" s="59"/>
      <c r="AG4" s="59"/>
      <c r="AH4" s="59"/>
    </row>
    <row r="5" spans="1:34" ht="15">
      <c r="A5" s="57"/>
      <c r="B5" s="9"/>
      <c r="C5" s="201"/>
      <c r="D5" s="201"/>
      <c r="E5" s="201"/>
      <c r="F5" s="20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1:34" ht="15">
      <c r="A6" s="57"/>
      <c r="B6" s="46" t="s">
        <v>50</v>
      </c>
      <c r="C6" s="47">
        <v>165</v>
      </c>
      <c r="D6" s="47">
        <v>162.5</v>
      </c>
      <c r="E6" s="61">
        <v>195.6</v>
      </c>
      <c r="F6" s="202">
        <v>163.5</v>
      </c>
      <c r="G6" s="60">
        <v>157.3</v>
      </c>
      <c r="H6" s="47">
        <v>168.1</v>
      </c>
      <c r="I6" s="60">
        <v>231.4</v>
      </c>
      <c r="J6" s="60">
        <v>181.4</v>
      </c>
      <c r="K6" s="60">
        <v>173</v>
      </c>
      <c r="L6" s="60">
        <v>222.7</v>
      </c>
      <c r="M6" s="60">
        <v>269.1</v>
      </c>
      <c r="N6" s="60">
        <v>228.1</v>
      </c>
      <c r="O6" s="60">
        <v>192.3</v>
      </c>
      <c r="P6" s="60">
        <v>224.2</v>
      </c>
      <c r="Q6" s="60">
        <v>259.9</v>
      </c>
      <c r="R6" s="60">
        <v>227.9</v>
      </c>
      <c r="S6" s="60">
        <v>204.1</v>
      </c>
      <c r="T6" s="60">
        <v>254.1</v>
      </c>
      <c r="U6" s="60">
        <v>289.7</v>
      </c>
      <c r="V6" s="60">
        <v>268.8</v>
      </c>
      <c r="W6" s="60">
        <v>247.4</v>
      </c>
      <c r="X6" s="60">
        <v>298.7</v>
      </c>
      <c r="Y6" s="60">
        <v>342.7</v>
      </c>
      <c r="Z6" s="60">
        <v>313.6</v>
      </c>
      <c r="AA6" s="60">
        <v>241.9</v>
      </c>
      <c r="AB6" s="60"/>
      <c r="AC6" s="60"/>
      <c r="AD6" s="60"/>
      <c r="AE6" s="60"/>
      <c r="AF6" s="60"/>
      <c r="AG6" s="60"/>
      <c r="AH6" s="60"/>
    </row>
    <row r="7" spans="1:34" ht="15">
      <c r="A7" s="57"/>
      <c r="B7" s="9" t="s">
        <v>51</v>
      </c>
      <c r="C7" s="47">
        <v>120.7</v>
      </c>
      <c r="D7" s="47">
        <v>114.1</v>
      </c>
      <c r="E7" s="61">
        <v>121.8</v>
      </c>
      <c r="F7" s="202">
        <v>132.4</v>
      </c>
      <c r="G7" s="60">
        <v>121.4</v>
      </c>
      <c r="H7" s="47">
        <v>111.5</v>
      </c>
      <c r="I7" s="60">
        <v>125.6</v>
      </c>
      <c r="J7" s="60">
        <v>143.5</v>
      </c>
      <c r="K7" s="60">
        <v>131.8</v>
      </c>
      <c r="L7" s="60">
        <v>120.8</v>
      </c>
      <c r="M7" s="60">
        <v>133</v>
      </c>
      <c r="N7" s="60">
        <v>134.6</v>
      </c>
      <c r="O7" s="60">
        <v>134.7</v>
      </c>
      <c r="P7" s="60">
        <v>122.3</v>
      </c>
      <c r="Q7" s="60">
        <v>132.7</v>
      </c>
      <c r="R7" s="60">
        <v>140.7</v>
      </c>
      <c r="S7" s="60">
        <v>131.5</v>
      </c>
      <c r="T7" s="60">
        <v>120.8</v>
      </c>
      <c r="U7" s="60">
        <v>137.6</v>
      </c>
      <c r="V7" s="60">
        <v>160.5</v>
      </c>
      <c r="W7" s="60">
        <v>151.4</v>
      </c>
      <c r="X7" s="60">
        <v>143.4</v>
      </c>
      <c r="Y7" s="60">
        <v>165.9</v>
      </c>
      <c r="Z7" s="60">
        <v>184.3</v>
      </c>
      <c r="AA7" s="60">
        <v>108.5</v>
      </c>
      <c r="AB7" s="60"/>
      <c r="AC7" s="60"/>
      <c r="AD7" s="60"/>
      <c r="AE7" s="60"/>
      <c r="AF7" s="60"/>
      <c r="AG7" s="60"/>
      <c r="AH7" s="60"/>
    </row>
    <row r="8" spans="1:34" ht="15">
      <c r="A8" s="57"/>
      <c r="B8" s="9" t="s">
        <v>52</v>
      </c>
      <c r="C8" s="47">
        <v>-223</v>
      </c>
      <c r="D8" s="47">
        <v>-207.1</v>
      </c>
      <c r="E8" s="61">
        <v>-199.9</v>
      </c>
      <c r="F8" s="202">
        <v>199.2</v>
      </c>
      <c r="G8" s="60">
        <v>-205.4</v>
      </c>
      <c r="H8" s="47">
        <v>-212.2</v>
      </c>
      <c r="I8" s="60">
        <v>-246.2</v>
      </c>
      <c r="J8" s="60">
        <v>-242.6</v>
      </c>
      <c r="K8" s="60">
        <v>-231.6</v>
      </c>
      <c r="L8" s="60">
        <v>-273.3</v>
      </c>
      <c r="M8" s="60">
        <v>-282</v>
      </c>
      <c r="N8" s="60">
        <v>-272.40000000000003</v>
      </c>
      <c r="O8" s="60">
        <v>-235.7</v>
      </c>
      <c r="P8" s="60">
        <v>-286.90000000000003</v>
      </c>
      <c r="Q8" s="60">
        <v>-352.3</v>
      </c>
      <c r="R8" s="60">
        <v>-340</v>
      </c>
      <c r="S8" s="60">
        <v>-320.3</v>
      </c>
      <c r="T8" s="60">
        <v>-368</v>
      </c>
      <c r="U8" s="60">
        <v>-377.1</v>
      </c>
      <c r="V8" s="60">
        <v>-407.9</v>
      </c>
      <c r="W8" s="60">
        <v>-378.6</v>
      </c>
      <c r="X8" s="60">
        <v>-415</v>
      </c>
      <c r="Y8" s="60">
        <v>-441.2</v>
      </c>
      <c r="Z8" s="60">
        <v>-435.5</v>
      </c>
      <c r="AA8" s="60">
        <v>-336.1</v>
      </c>
      <c r="AB8" s="60"/>
      <c r="AC8" s="60"/>
      <c r="AD8" s="60"/>
      <c r="AE8" s="60"/>
      <c r="AF8" s="60"/>
      <c r="AG8" s="60"/>
      <c r="AH8" s="60"/>
    </row>
    <row r="9" spans="1:34" ht="15">
      <c r="A9" s="57"/>
      <c r="B9" s="9" t="s">
        <v>53</v>
      </c>
      <c r="C9" s="47">
        <v>-42.2</v>
      </c>
      <c r="D9" s="47">
        <v>-23.4</v>
      </c>
      <c r="E9" s="61">
        <v>-13.7</v>
      </c>
      <c r="F9" s="202">
        <v>0.3</v>
      </c>
      <c r="G9" s="60">
        <v>-16.6</v>
      </c>
      <c r="H9" s="47">
        <v>-22.5</v>
      </c>
      <c r="I9" s="60">
        <v>-6</v>
      </c>
      <c r="J9" s="60">
        <v>20.400000000000002</v>
      </c>
      <c r="K9" s="60">
        <v>-5.9</v>
      </c>
      <c r="L9" s="60">
        <v>-20.7</v>
      </c>
      <c r="M9" s="60">
        <v>-19.3</v>
      </c>
      <c r="N9" s="60">
        <v>100.5</v>
      </c>
      <c r="O9" s="60">
        <v>-20.6</v>
      </c>
      <c r="P9" s="60">
        <v>-8.3</v>
      </c>
      <c r="Q9" s="60">
        <v>63</v>
      </c>
      <c r="R9" s="60">
        <v>67.3</v>
      </c>
      <c r="S9" s="60">
        <v>52.4</v>
      </c>
      <c r="T9" s="60">
        <v>46.4</v>
      </c>
      <c r="U9" s="60">
        <v>62.1</v>
      </c>
      <c r="V9" s="60">
        <v>24.3</v>
      </c>
      <c r="W9" s="60">
        <v>3.7</v>
      </c>
      <c r="X9" s="60">
        <v>-14.6</v>
      </c>
      <c r="Y9" s="60">
        <v>7.5</v>
      </c>
      <c r="Z9" s="60">
        <v>18.1</v>
      </c>
      <c r="AA9" s="60">
        <v>-24.3</v>
      </c>
      <c r="AB9" s="60"/>
      <c r="AC9" s="60"/>
      <c r="AD9" s="60"/>
      <c r="AE9" s="60"/>
      <c r="AF9" s="60"/>
      <c r="AG9" s="60"/>
      <c r="AH9" s="60"/>
    </row>
    <row r="10" spans="1:34" s="63" customFormat="1" ht="15">
      <c r="A10" s="62"/>
      <c r="B10" s="48" t="s">
        <v>54</v>
      </c>
      <c r="C10" s="49">
        <v>20.5</v>
      </c>
      <c r="D10" s="49">
        <v>46</v>
      </c>
      <c r="E10" s="49">
        <v>103.79999999999997</v>
      </c>
      <c r="F10" s="203">
        <v>96.9</v>
      </c>
      <c r="G10" s="49">
        <v>56.70000000000004</v>
      </c>
      <c r="H10" s="49">
        <v>44.9</v>
      </c>
      <c r="I10" s="49">
        <v>104.80000000000001</v>
      </c>
      <c r="J10" s="49">
        <v>102.8</v>
      </c>
      <c r="K10" s="49">
        <v>67.30000000000001</v>
      </c>
      <c r="L10" s="49">
        <v>49.4</v>
      </c>
      <c r="M10" s="49">
        <v>100.80000000000003</v>
      </c>
      <c r="N10" s="49">
        <v>190.9</v>
      </c>
      <c r="O10" s="49">
        <v>70.70000000000002</v>
      </c>
      <c r="P10" s="49">
        <v>51.29999999999997</v>
      </c>
      <c r="Q10" s="49">
        <v>103.29999999999995</v>
      </c>
      <c r="R10" s="49">
        <v>95.90000000000002</v>
      </c>
      <c r="S10" s="49">
        <v>67.70000000000002</v>
      </c>
      <c r="T10" s="49">
        <v>53.299999999999976</v>
      </c>
      <c r="U10" s="49">
        <v>112.29999999999993</v>
      </c>
      <c r="V10" s="49">
        <v>45.70000000000003</v>
      </c>
      <c r="W10" s="49">
        <v>23.899999999999988</v>
      </c>
      <c r="X10" s="49">
        <v>12.500000000000023</v>
      </c>
      <c r="Y10" s="49">
        <v>74.90000000000003</v>
      </c>
      <c r="Z10" s="49">
        <v>80.5</v>
      </c>
      <c r="AA10" s="49">
        <v>-10</v>
      </c>
      <c r="AB10" s="49"/>
      <c r="AC10" s="49"/>
      <c r="AD10" s="49"/>
      <c r="AE10" s="49"/>
      <c r="AF10" s="49"/>
      <c r="AG10" s="49"/>
      <c r="AH10" s="49"/>
    </row>
    <row r="11" spans="1:34" ht="15">
      <c r="A11" s="57"/>
      <c r="B11" s="9" t="s">
        <v>55</v>
      </c>
      <c r="C11" s="47">
        <v>351.8</v>
      </c>
      <c r="D11" s="47">
        <v>187.4</v>
      </c>
      <c r="E11" s="61">
        <v>189.5</v>
      </c>
      <c r="F11" s="202">
        <v>192.5</v>
      </c>
      <c r="G11" s="60">
        <v>194.4</v>
      </c>
      <c r="H11" s="47">
        <v>197.3</v>
      </c>
      <c r="I11" s="60">
        <v>210.5</v>
      </c>
      <c r="J11" s="60">
        <v>211.6</v>
      </c>
      <c r="K11" s="60">
        <v>220.4</v>
      </c>
      <c r="L11" s="60">
        <v>220.3</v>
      </c>
      <c r="M11" s="60">
        <v>223.5</v>
      </c>
      <c r="N11" s="60">
        <v>225.8</v>
      </c>
      <c r="O11" s="60">
        <v>227.6</v>
      </c>
      <c r="P11" s="60">
        <v>226.7</v>
      </c>
      <c r="Q11" s="60">
        <v>224.3</v>
      </c>
      <c r="R11" s="60">
        <v>226.2</v>
      </c>
      <c r="S11" s="60">
        <v>228.1</v>
      </c>
      <c r="T11" s="60">
        <v>224.5</v>
      </c>
      <c r="U11" s="60">
        <v>225.7</v>
      </c>
      <c r="V11" s="60">
        <v>602.3</v>
      </c>
      <c r="W11" s="60">
        <v>611.8</v>
      </c>
      <c r="X11" s="60">
        <v>612.2</v>
      </c>
      <c r="Y11" s="60">
        <v>599.9</v>
      </c>
      <c r="Z11" s="60">
        <v>604.3</v>
      </c>
      <c r="AA11" s="60">
        <v>550.9</v>
      </c>
      <c r="AB11" s="60"/>
      <c r="AC11" s="60"/>
      <c r="AD11" s="60"/>
      <c r="AE11" s="60"/>
      <c r="AF11" s="60"/>
      <c r="AG11" s="60"/>
      <c r="AH11" s="60"/>
    </row>
    <row r="12" spans="1:34" ht="15">
      <c r="A12" s="57"/>
      <c r="B12" s="9" t="s">
        <v>56</v>
      </c>
      <c r="C12" s="47">
        <v>14.6</v>
      </c>
      <c r="D12" s="47">
        <v>14.5</v>
      </c>
      <c r="E12" s="61">
        <v>16.4</v>
      </c>
      <c r="F12" s="202">
        <v>16.5</v>
      </c>
      <c r="G12" s="60">
        <v>16.2</v>
      </c>
      <c r="H12" s="47">
        <v>16.9</v>
      </c>
      <c r="I12" s="60">
        <v>17.5</v>
      </c>
      <c r="J12" s="60">
        <v>17.9</v>
      </c>
      <c r="K12" s="60">
        <v>17.6</v>
      </c>
      <c r="L12" s="60">
        <v>17.9</v>
      </c>
      <c r="M12" s="60">
        <v>17.1</v>
      </c>
      <c r="N12" s="60">
        <v>17.6</v>
      </c>
      <c r="O12" s="60">
        <v>18.2</v>
      </c>
      <c r="P12" s="60">
        <v>19.1</v>
      </c>
      <c r="Q12" s="60">
        <v>21.8</v>
      </c>
      <c r="R12" s="60">
        <v>25.1</v>
      </c>
      <c r="S12" s="60">
        <v>22.2</v>
      </c>
      <c r="T12" s="60">
        <v>23.1</v>
      </c>
      <c r="U12" s="60">
        <v>23.4</v>
      </c>
      <c r="V12" s="60">
        <v>28.7</v>
      </c>
      <c r="W12" s="60">
        <v>31.7</v>
      </c>
      <c r="X12" s="60">
        <v>33.3</v>
      </c>
      <c r="Y12" s="60">
        <v>34</v>
      </c>
      <c r="Z12" s="60">
        <v>35.3</v>
      </c>
      <c r="AA12" s="60">
        <v>30.2</v>
      </c>
      <c r="AB12" s="60"/>
      <c r="AC12" s="60"/>
      <c r="AD12" s="60"/>
      <c r="AE12" s="60"/>
      <c r="AF12" s="60"/>
      <c r="AG12" s="60"/>
      <c r="AH12" s="60"/>
    </row>
    <row r="13" spans="1:34" ht="15">
      <c r="A13" s="57"/>
      <c r="B13" s="9" t="s">
        <v>57</v>
      </c>
      <c r="C13" s="47">
        <v>18.7</v>
      </c>
      <c r="D13" s="47">
        <v>18.7</v>
      </c>
      <c r="E13" s="61">
        <v>16.4</v>
      </c>
      <c r="F13" s="202">
        <v>16.6</v>
      </c>
      <c r="G13" s="60">
        <v>19.2</v>
      </c>
      <c r="H13" s="47">
        <v>20.6</v>
      </c>
      <c r="I13" s="60">
        <v>21.6</v>
      </c>
      <c r="J13" s="60">
        <v>23.7</v>
      </c>
      <c r="K13" s="60">
        <v>25.9</v>
      </c>
      <c r="L13" s="60">
        <v>93.9</v>
      </c>
      <c r="M13" s="60">
        <v>28.7</v>
      </c>
      <c r="N13" s="60">
        <v>30</v>
      </c>
      <c r="O13" s="60">
        <v>31.4</v>
      </c>
      <c r="P13" s="60">
        <v>32.3</v>
      </c>
      <c r="Q13" s="60">
        <v>36.5</v>
      </c>
      <c r="R13" s="60">
        <v>36.3</v>
      </c>
      <c r="S13" s="60">
        <v>36.9</v>
      </c>
      <c r="T13" s="60">
        <v>37.6</v>
      </c>
      <c r="U13" s="60">
        <v>40.9</v>
      </c>
      <c r="V13" s="60">
        <v>41.6</v>
      </c>
      <c r="W13" s="60">
        <v>42.5</v>
      </c>
      <c r="X13" s="60">
        <v>43</v>
      </c>
      <c r="Y13" s="60">
        <v>44.7</v>
      </c>
      <c r="Z13" s="60">
        <v>44.5</v>
      </c>
      <c r="AA13" s="60">
        <v>44</v>
      </c>
      <c r="AB13" s="60"/>
      <c r="AC13" s="60"/>
      <c r="AD13" s="60"/>
      <c r="AE13" s="60"/>
      <c r="AF13" s="60"/>
      <c r="AG13" s="60"/>
      <c r="AH13" s="60"/>
    </row>
    <row r="14" spans="1:34" ht="15">
      <c r="A14" s="57"/>
      <c r="B14" s="46" t="s">
        <v>68</v>
      </c>
      <c r="C14" s="47">
        <v>80.7</v>
      </c>
      <c r="D14" s="47">
        <v>78.6</v>
      </c>
      <c r="E14" s="61">
        <v>80.9</v>
      </c>
      <c r="F14" s="202">
        <v>83.9</v>
      </c>
      <c r="G14" s="60">
        <v>81.2</v>
      </c>
      <c r="H14" s="47">
        <v>80.2</v>
      </c>
      <c r="I14" s="60">
        <v>85</v>
      </c>
      <c r="J14" s="60">
        <v>86.7</v>
      </c>
      <c r="K14" s="60">
        <v>94.6</v>
      </c>
      <c r="L14" s="60">
        <v>28.1</v>
      </c>
      <c r="M14" s="60">
        <v>97.8</v>
      </c>
      <c r="N14" s="60">
        <v>101.1</v>
      </c>
      <c r="O14" s="60">
        <v>107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/>
      <c r="AC14" s="64"/>
      <c r="AD14" s="64"/>
      <c r="AE14" s="64"/>
      <c r="AF14" s="64"/>
      <c r="AG14" s="64"/>
      <c r="AH14" s="64"/>
    </row>
    <row r="15" spans="1:34" s="63" customFormat="1" ht="15">
      <c r="A15" s="62"/>
      <c r="B15" s="318" t="s">
        <v>58</v>
      </c>
      <c r="C15" s="51">
        <v>465.9</v>
      </c>
      <c r="D15" s="51">
        <v>299.3</v>
      </c>
      <c r="E15" s="51">
        <v>303.2</v>
      </c>
      <c r="F15" s="319">
        <v>309.5</v>
      </c>
      <c r="G15" s="51">
        <v>311</v>
      </c>
      <c r="H15" s="51">
        <v>304.5</v>
      </c>
      <c r="I15" s="51">
        <v>334.6</v>
      </c>
      <c r="J15" s="51">
        <v>339.9</v>
      </c>
      <c r="K15" s="51">
        <v>358.4</v>
      </c>
      <c r="L15" s="51">
        <v>360.4</v>
      </c>
      <c r="M15" s="51">
        <v>367.09999999999997</v>
      </c>
      <c r="N15" s="51">
        <v>374.5</v>
      </c>
      <c r="O15" s="51">
        <v>384.19999999999993</v>
      </c>
      <c r="P15" s="51">
        <v>278.09999999999997</v>
      </c>
      <c r="Q15" s="51">
        <v>282.7</v>
      </c>
      <c r="R15" s="51">
        <v>284.6</v>
      </c>
      <c r="S15" s="51">
        <v>287.3</v>
      </c>
      <c r="T15" s="51">
        <v>285.2</v>
      </c>
      <c r="U15" s="51">
        <v>289.9</v>
      </c>
      <c r="V15" s="51">
        <v>672.5</v>
      </c>
      <c r="W15" s="51">
        <v>686</v>
      </c>
      <c r="X15" s="51">
        <v>300.1</v>
      </c>
      <c r="Y15" s="51">
        <v>678.6</v>
      </c>
      <c r="Z15" s="51">
        <v>684.2</v>
      </c>
      <c r="AA15" s="51">
        <v>625.2</v>
      </c>
      <c r="AB15" s="49"/>
      <c r="AC15" s="49"/>
      <c r="AD15" s="49"/>
      <c r="AE15" s="49"/>
      <c r="AF15" s="49"/>
      <c r="AG15" s="49"/>
      <c r="AH15" s="49"/>
    </row>
    <row r="16" spans="2:34" s="30" customFormat="1" ht="15">
      <c r="B16" s="321" t="s">
        <v>59</v>
      </c>
      <c r="C16" s="315">
        <v>-80.2</v>
      </c>
      <c r="D16" s="315">
        <v>-73.5</v>
      </c>
      <c r="E16" s="315">
        <v>-70.7</v>
      </c>
      <c r="F16" s="316">
        <v>-73.3</v>
      </c>
      <c r="G16" s="317">
        <v>-71.8</v>
      </c>
      <c r="H16" s="317">
        <f>+'3_Balance sheet_yearly'!E16+'3_Balance sheet_yearly'!E17</f>
        <v>-77.2</v>
      </c>
      <c r="I16" s="317">
        <v>-81.72</v>
      </c>
      <c r="J16" s="317">
        <v>-78.2</v>
      </c>
      <c r="K16" s="317">
        <v>-79.80000000000001</v>
      </c>
      <c r="L16" s="317">
        <v>-88.5</v>
      </c>
      <c r="M16" s="317">
        <v>-92.4</v>
      </c>
      <c r="N16" s="317">
        <v>-88.7</v>
      </c>
      <c r="O16" s="317">
        <v>-94.2</v>
      </c>
      <c r="P16" s="317">
        <v>-100.5</v>
      </c>
      <c r="Q16" s="317">
        <v>-107.5</v>
      </c>
      <c r="R16" s="317">
        <v>-103.6</v>
      </c>
      <c r="S16" s="317">
        <v>-100.9</v>
      </c>
      <c r="T16" s="317">
        <v>-101.7</v>
      </c>
      <c r="U16" s="317">
        <v>-102</v>
      </c>
      <c r="V16" s="317">
        <v>-111</v>
      </c>
      <c r="W16" s="317">
        <v>-114.60000000000001</v>
      </c>
      <c r="X16" s="317">
        <v>249.10000000000002</v>
      </c>
      <c r="Y16" s="317">
        <v>-125.6</v>
      </c>
      <c r="Z16" s="317">
        <v>-117.8</v>
      </c>
      <c r="AA16" s="317">
        <v>-97.4</v>
      </c>
      <c r="AB16" s="315"/>
      <c r="AC16" s="315"/>
      <c r="AD16" s="315"/>
      <c r="AE16" s="315"/>
      <c r="AF16" s="315"/>
      <c r="AG16" s="315"/>
      <c r="AH16" s="315"/>
    </row>
    <row r="17" spans="1:34" ht="15">
      <c r="A17" s="57"/>
      <c r="B17" s="322" t="s">
        <v>61</v>
      </c>
      <c r="C17" s="47">
        <v>-7.6</v>
      </c>
      <c r="D17" s="47">
        <v>-7.6</v>
      </c>
      <c r="E17" s="60">
        <v>-1.6</v>
      </c>
      <c r="F17" s="204" t="s">
        <v>3</v>
      </c>
      <c r="G17" s="64"/>
      <c r="H17" s="60">
        <f>+'3_Balance sheet_yearly'!E18</f>
        <v>-2.3</v>
      </c>
      <c r="I17" s="64"/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0">
        <v>94.3</v>
      </c>
      <c r="P17" s="60">
        <v>89.1</v>
      </c>
      <c r="Q17" s="60">
        <v>94.8</v>
      </c>
      <c r="R17" s="65">
        <v>296.4</v>
      </c>
      <c r="S17" s="65">
        <v>299.8</v>
      </c>
      <c r="T17" s="65">
        <v>297.7</v>
      </c>
      <c r="U17" s="65">
        <v>301.2</v>
      </c>
      <c r="V17" s="64">
        <v>0</v>
      </c>
      <c r="W17" s="64">
        <v>0</v>
      </c>
      <c r="X17" s="64">
        <v>0</v>
      </c>
      <c r="Y17" s="65">
        <v>10.9</v>
      </c>
      <c r="Z17" s="65">
        <v>19.1</v>
      </c>
      <c r="AA17" s="65">
        <v>0</v>
      </c>
      <c r="AB17" s="60"/>
      <c r="AC17" s="60"/>
      <c r="AD17" s="60"/>
      <c r="AE17" s="60"/>
      <c r="AF17" s="60"/>
      <c r="AG17" s="64"/>
      <c r="AH17" s="64"/>
    </row>
    <row r="18" spans="1:34" s="63" customFormat="1" ht="15">
      <c r="A18" s="62"/>
      <c r="B18" s="323" t="s">
        <v>62</v>
      </c>
      <c r="C18" s="49">
        <v>398.7</v>
      </c>
      <c r="D18" s="49">
        <v>264.3</v>
      </c>
      <c r="E18" s="49">
        <v>334.69999999999993</v>
      </c>
      <c r="F18" s="203">
        <v>333.1</v>
      </c>
      <c r="G18" s="49">
        <v>295.90000000000003</v>
      </c>
      <c r="H18" s="49">
        <v>270</v>
      </c>
      <c r="I18" s="49">
        <v>357.68000000000006</v>
      </c>
      <c r="J18" s="49">
        <v>364.5</v>
      </c>
      <c r="K18" s="49">
        <v>345.9</v>
      </c>
      <c r="L18" s="49">
        <v>321.3</v>
      </c>
      <c r="M18" s="49">
        <v>375.5</v>
      </c>
      <c r="N18" s="49">
        <v>476.8</v>
      </c>
      <c r="O18" s="49">
        <v>455</v>
      </c>
      <c r="P18" s="49">
        <v>317.9</v>
      </c>
      <c r="Q18" s="49">
        <v>373.2</v>
      </c>
      <c r="R18" s="49">
        <v>573.3</v>
      </c>
      <c r="S18" s="49">
        <v>553.9</v>
      </c>
      <c r="T18" s="49">
        <v>534.6</v>
      </c>
      <c r="U18" s="49">
        <v>601.5</v>
      </c>
      <c r="V18" s="49">
        <v>607.2</v>
      </c>
      <c r="W18" s="49">
        <v>595.4</v>
      </c>
      <c r="X18" s="49">
        <v>581.4</v>
      </c>
      <c r="Y18" s="49">
        <v>638.8</v>
      </c>
      <c r="Z18" s="49">
        <v>666</v>
      </c>
      <c r="AA18" s="49">
        <v>517.8</v>
      </c>
      <c r="AB18" s="49"/>
      <c r="AC18" s="49"/>
      <c r="AD18" s="49"/>
      <c r="AE18" s="49"/>
      <c r="AF18" s="49"/>
      <c r="AG18" s="49"/>
      <c r="AH18" s="49"/>
    </row>
    <row r="19" spans="1:34" ht="15">
      <c r="A19" s="57"/>
      <c r="B19" s="322" t="s">
        <v>63</v>
      </c>
      <c r="C19" s="47">
        <v>68</v>
      </c>
      <c r="D19" s="47">
        <v>68</v>
      </c>
      <c r="E19" s="61">
        <v>68</v>
      </c>
      <c r="F19" s="202">
        <v>68</v>
      </c>
      <c r="G19" s="60">
        <v>68</v>
      </c>
      <c r="H19" s="60">
        <v>68</v>
      </c>
      <c r="I19" s="60">
        <v>68</v>
      </c>
      <c r="J19" s="60">
        <v>68</v>
      </c>
      <c r="K19" s="60">
        <v>68</v>
      </c>
      <c r="L19" s="60">
        <v>68</v>
      </c>
      <c r="M19" s="60">
        <v>68</v>
      </c>
      <c r="N19" s="60">
        <v>68</v>
      </c>
      <c r="O19" s="60">
        <v>68</v>
      </c>
      <c r="P19" s="60">
        <v>68</v>
      </c>
      <c r="Q19" s="60">
        <v>68</v>
      </c>
      <c r="R19" s="60">
        <v>68</v>
      </c>
      <c r="S19" s="60">
        <v>68</v>
      </c>
      <c r="T19" s="60">
        <v>68</v>
      </c>
      <c r="U19" s="60">
        <v>68</v>
      </c>
      <c r="V19" s="60">
        <v>68</v>
      </c>
      <c r="W19" s="60">
        <v>68</v>
      </c>
      <c r="X19" s="60">
        <v>68</v>
      </c>
      <c r="Y19" s="60">
        <v>68</v>
      </c>
      <c r="Z19" s="60">
        <v>68</v>
      </c>
      <c r="AA19" s="60">
        <v>68</v>
      </c>
      <c r="AB19" s="60"/>
      <c r="AC19" s="60"/>
      <c r="AD19" s="60"/>
      <c r="AE19" s="60"/>
      <c r="AF19" s="60"/>
      <c r="AG19" s="60"/>
      <c r="AH19" s="60"/>
    </row>
    <row r="20" spans="1:34" ht="15">
      <c r="A20" s="57"/>
      <c r="B20" s="322" t="s">
        <v>64</v>
      </c>
      <c r="C20" s="47">
        <v>107.4</v>
      </c>
      <c r="D20" s="47">
        <v>107.4</v>
      </c>
      <c r="E20" s="61">
        <v>105.8</v>
      </c>
      <c r="F20" s="202">
        <v>105.7</v>
      </c>
      <c r="G20" s="60">
        <v>106.24</v>
      </c>
      <c r="H20" s="60">
        <v>99.9</v>
      </c>
      <c r="I20" s="60">
        <v>101.3</v>
      </c>
      <c r="J20" s="60">
        <v>102</v>
      </c>
      <c r="K20" s="60">
        <v>103</v>
      </c>
      <c r="L20" s="60">
        <v>73.9</v>
      </c>
      <c r="M20" s="60">
        <v>74.9</v>
      </c>
      <c r="N20" s="60">
        <v>74.6</v>
      </c>
      <c r="O20" s="60">
        <v>74.8</v>
      </c>
      <c r="P20" s="60">
        <v>251.1</v>
      </c>
      <c r="Q20" s="60">
        <v>277.4</v>
      </c>
      <c r="R20" s="60">
        <v>248.8</v>
      </c>
      <c r="S20" s="60">
        <v>247.4</v>
      </c>
      <c r="T20" s="60">
        <v>246.9</v>
      </c>
      <c r="U20" s="60">
        <v>246.20000000000002</v>
      </c>
      <c r="V20" s="60">
        <v>250.4</v>
      </c>
      <c r="W20" s="60">
        <v>250.4</v>
      </c>
      <c r="X20" s="60">
        <v>227.3</v>
      </c>
      <c r="Y20" s="60">
        <v>223.9</v>
      </c>
      <c r="Z20" s="60">
        <v>227</v>
      </c>
      <c r="AA20" s="60">
        <v>226.7</v>
      </c>
      <c r="AB20" s="60"/>
      <c r="AC20" s="60"/>
      <c r="AD20" s="60"/>
      <c r="AE20" s="60"/>
      <c r="AF20" s="60"/>
      <c r="AG20" s="60"/>
      <c r="AH20" s="60"/>
    </row>
    <row r="21" spans="1:34" ht="15">
      <c r="A21" s="57"/>
      <c r="B21" s="322" t="s">
        <v>65</v>
      </c>
      <c r="C21" s="47">
        <v>44.2</v>
      </c>
      <c r="D21" s="47">
        <v>44.2</v>
      </c>
      <c r="E21" s="61">
        <v>49.36</v>
      </c>
      <c r="F21" s="202">
        <v>4.4</v>
      </c>
      <c r="G21" s="60">
        <v>-10.2</v>
      </c>
      <c r="H21" s="60">
        <v>4.5</v>
      </c>
      <c r="I21" s="60">
        <v>18</v>
      </c>
      <c r="J21" s="60">
        <v>-25</v>
      </c>
      <c r="K21" s="60">
        <v>-19.1</v>
      </c>
      <c r="L21" s="60">
        <v>28.2</v>
      </c>
      <c r="M21" s="60">
        <v>23.1</v>
      </c>
      <c r="N21" s="60">
        <v>-1.9</v>
      </c>
      <c r="O21" s="60">
        <v>-3.5</v>
      </c>
      <c r="P21" s="60">
        <v>-177.1</v>
      </c>
      <c r="Q21" s="60">
        <v>-181.5</v>
      </c>
      <c r="R21" s="60">
        <v>-12.5</v>
      </c>
      <c r="S21" s="60">
        <v>-13.6</v>
      </c>
      <c r="T21" s="60">
        <v>30.4</v>
      </c>
      <c r="U21" s="60">
        <v>31.2</v>
      </c>
      <c r="V21" s="60">
        <v>4.4</v>
      </c>
      <c r="W21" s="60">
        <v>-9.2</v>
      </c>
      <c r="X21" s="60">
        <v>22.5</v>
      </c>
      <c r="Y21" s="60">
        <v>17.9</v>
      </c>
      <c r="Z21" s="60">
        <v>-3.8</v>
      </c>
      <c r="AA21" s="60">
        <v>-1.8</v>
      </c>
      <c r="AB21" s="60"/>
      <c r="AC21" s="60"/>
      <c r="AD21" s="60"/>
      <c r="AE21" s="60"/>
      <c r="AF21" s="60"/>
      <c r="AG21" s="60"/>
      <c r="AH21" s="60"/>
    </row>
    <row r="22" spans="1:34" s="63" customFormat="1" ht="15">
      <c r="A22" s="62"/>
      <c r="B22" s="323" t="s">
        <v>66</v>
      </c>
      <c r="C22" s="49">
        <v>219.6</v>
      </c>
      <c r="D22" s="49">
        <v>219.6</v>
      </c>
      <c r="E22" s="49">
        <v>223.16000000000003</v>
      </c>
      <c r="F22" s="203">
        <v>178</v>
      </c>
      <c r="G22" s="49">
        <v>164.04000000000002</v>
      </c>
      <c r="H22" s="49">
        <v>172.4</v>
      </c>
      <c r="I22" s="49">
        <v>187.3</v>
      </c>
      <c r="J22" s="49">
        <v>145</v>
      </c>
      <c r="K22" s="49">
        <v>151.9</v>
      </c>
      <c r="L22" s="49">
        <v>170</v>
      </c>
      <c r="M22" s="49">
        <v>165.9</v>
      </c>
      <c r="N22" s="49">
        <v>140.7</v>
      </c>
      <c r="O22" s="49">
        <v>139.3</v>
      </c>
      <c r="P22" s="49">
        <v>142.00000000000003</v>
      </c>
      <c r="Q22" s="49">
        <v>163.89999999999998</v>
      </c>
      <c r="R22" s="49">
        <v>304.3</v>
      </c>
      <c r="S22" s="49">
        <v>301.79999999999995</v>
      </c>
      <c r="T22" s="49">
        <v>345.29999999999995</v>
      </c>
      <c r="U22" s="49">
        <v>345.5</v>
      </c>
      <c r="V22" s="49">
        <v>322.9</v>
      </c>
      <c r="W22" s="49">
        <v>309.2</v>
      </c>
      <c r="X22" s="49">
        <v>317.8</v>
      </c>
      <c r="Y22" s="49">
        <v>309.79999999999995</v>
      </c>
      <c r="Z22" s="49">
        <v>291.2</v>
      </c>
      <c r="AA22" s="49">
        <v>292.8</v>
      </c>
      <c r="AB22" s="49"/>
      <c r="AC22" s="49"/>
      <c r="AD22" s="49"/>
      <c r="AE22" s="49"/>
      <c r="AF22" s="49"/>
      <c r="AG22" s="49"/>
      <c r="AH22" s="49"/>
    </row>
    <row r="23" spans="1:34" s="5" customFormat="1" ht="25.5">
      <c r="A23" s="88"/>
      <c r="B23" s="324" t="s">
        <v>70</v>
      </c>
      <c r="C23" s="205"/>
      <c r="D23" s="205"/>
      <c r="E23" s="205" t="s">
        <v>3</v>
      </c>
      <c r="F23" s="205" t="s">
        <v>3</v>
      </c>
      <c r="G23" s="47"/>
      <c r="H23" s="47"/>
      <c r="I23" s="47">
        <v>0.1</v>
      </c>
      <c r="J23" s="47">
        <v>0.1</v>
      </c>
      <c r="K23" s="47">
        <v>0.1</v>
      </c>
      <c r="L23" s="320">
        <v>0</v>
      </c>
      <c r="M23" s="320">
        <v>0</v>
      </c>
      <c r="N23" s="47">
        <v>29.9</v>
      </c>
      <c r="O23" s="47">
        <v>29.3</v>
      </c>
      <c r="P23" s="47">
        <v>28.7</v>
      </c>
      <c r="Q23" s="47">
        <v>28.2</v>
      </c>
      <c r="R23" s="47">
        <v>30.6</v>
      </c>
      <c r="S23" s="47">
        <v>30.2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/>
      <c r="AC23" s="50"/>
      <c r="AD23" s="50"/>
      <c r="AE23" s="50"/>
      <c r="AF23" s="50"/>
      <c r="AG23" s="50"/>
      <c r="AH23" s="50"/>
    </row>
    <row r="24" spans="1:34" s="63" customFormat="1" ht="15">
      <c r="A24" s="62"/>
      <c r="B24" s="325" t="s">
        <v>67</v>
      </c>
      <c r="C24" s="49">
        <v>179.1</v>
      </c>
      <c r="D24" s="49">
        <v>44.7</v>
      </c>
      <c r="E24" s="203">
        <v>111.56</v>
      </c>
      <c r="F24" s="203">
        <v>155.1</v>
      </c>
      <c r="G24" s="49">
        <v>131.84</v>
      </c>
      <c r="H24" s="49">
        <v>97.6</v>
      </c>
      <c r="I24" s="49">
        <v>170.4</v>
      </c>
      <c r="J24" s="49">
        <v>219.5</v>
      </c>
      <c r="K24" s="49">
        <v>193.9</v>
      </c>
      <c r="L24" s="49">
        <v>151.3</v>
      </c>
      <c r="M24" s="49">
        <v>110.4</v>
      </c>
      <c r="N24" s="49">
        <v>306.2</v>
      </c>
      <c r="O24" s="49">
        <v>286.4</v>
      </c>
      <c r="P24" s="49">
        <v>147.2</v>
      </c>
      <c r="Q24" s="49">
        <v>209.3</v>
      </c>
      <c r="R24" s="49">
        <v>238.4</v>
      </c>
      <c r="S24" s="49">
        <v>221.9</v>
      </c>
      <c r="T24" s="49">
        <v>189.2</v>
      </c>
      <c r="U24" s="49">
        <v>256</v>
      </c>
      <c r="V24" s="49">
        <v>284.4</v>
      </c>
      <c r="W24" s="49">
        <v>286.2</v>
      </c>
      <c r="X24" s="49">
        <v>263.6</v>
      </c>
      <c r="Y24" s="49">
        <v>329</v>
      </c>
      <c r="Z24" s="49">
        <v>374.8</v>
      </c>
      <c r="AA24" s="49">
        <v>224.9</v>
      </c>
      <c r="AB24" s="49"/>
      <c r="AC24" s="49"/>
      <c r="AD24" s="49"/>
      <c r="AE24" s="49"/>
      <c r="AF24" s="49"/>
      <c r="AG24" s="49"/>
      <c r="AH24" s="49"/>
    </row>
    <row r="25" spans="1:34" s="63" customFormat="1" ht="15">
      <c r="A25" s="62"/>
      <c r="B25" s="323" t="s">
        <v>62</v>
      </c>
      <c r="C25" s="49">
        <v>398.7</v>
      </c>
      <c r="D25" s="49">
        <v>264.3</v>
      </c>
      <c r="E25" s="49">
        <v>334.72</v>
      </c>
      <c r="F25" s="203">
        <v>333.1</v>
      </c>
      <c r="G25" s="49">
        <v>295.88</v>
      </c>
      <c r="H25" s="49">
        <v>270</v>
      </c>
      <c r="I25" s="49">
        <v>357.70000000000005</v>
      </c>
      <c r="J25" s="49">
        <v>364.5</v>
      </c>
      <c r="K25" s="49">
        <v>345.9</v>
      </c>
      <c r="L25" s="49">
        <v>321.3</v>
      </c>
      <c r="M25" s="49">
        <v>375.5</v>
      </c>
      <c r="N25" s="49">
        <v>476.79999999999995</v>
      </c>
      <c r="O25" s="49">
        <v>455</v>
      </c>
      <c r="P25" s="49">
        <v>317.9</v>
      </c>
      <c r="Q25" s="49">
        <v>373.2</v>
      </c>
      <c r="R25" s="49">
        <v>573.3</v>
      </c>
      <c r="S25" s="49">
        <v>553.9</v>
      </c>
      <c r="T25" s="49">
        <v>534.5</v>
      </c>
      <c r="U25" s="49">
        <v>601.5</v>
      </c>
      <c r="V25" s="49">
        <v>607.2</v>
      </c>
      <c r="W25" s="49">
        <v>595.4</v>
      </c>
      <c r="X25" s="49">
        <v>581.4000000000001</v>
      </c>
      <c r="Y25" s="49">
        <v>638.8</v>
      </c>
      <c r="Z25" s="49">
        <v>666</v>
      </c>
      <c r="AA25" s="49">
        <v>517.8</v>
      </c>
      <c r="AB25" s="49"/>
      <c r="AC25" s="49"/>
      <c r="AD25" s="49"/>
      <c r="AE25" s="49"/>
      <c r="AF25" s="49"/>
      <c r="AG25" s="49"/>
      <c r="AH25" s="49"/>
    </row>
    <row r="26" spans="1:34" ht="20.1" customHeight="1">
      <c r="A26" s="57"/>
      <c r="B26" s="9"/>
      <c r="C26" s="9"/>
      <c r="D26" s="9"/>
      <c r="E26" s="9"/>
      <c r="F26" s="9"/>
      <c r="G26" s="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AB26" s="31"/>
      <c r="AC26" s="31"/>
      <c r="AD26" s="31"/>
      <c r="AE26" s="31"/>
      <c r="AF26" s="31"/>
      <c r="AG26" s="31"/>
      <c r="AH26" s="31"/>
    </row>
    <row r="27" spans="1:35" ht="15">
      <c r="A27" s="57"/>
      <c r="B27" s="274" t="s">
        <v>144</v>
      </c>
      <c r="C27" s="326"/>
      <c r="D27" s="326"/>
      <c r="E27" s="326"/>
      <c r="F27" s="326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AB27" s="31"/>
      <c r="AC27" s="31"/>
      <c r="AD27" s="31"/>
      <c r="AE27" s="31"/>
      <c r="AF27" s="31"/>
      <c r="AG27" s="31"/>
      <c r="AH27" s="31"/>
      <c r="AI27" s="10" t="s">
        <v>122</v>
      </c>
    </row>
    <row r="28" spans="1:34" s="173" customFormat="1" ht="20.1" customHeight="1">
      <c r="A28" s="174"/>
      <c r="B28" s="165" t="s">
        <v>124</v>
      </c>
      <c r="C28" s="196"/>
      <c r="D28" s="196"/>
      <c r="E28" s="196"/>
      <c r="F28" s="196"/>
      <c r="G28" s="206"/>
      <c r="H28" s="207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AB28" s="45"/>
      <c r="AC28" s="45"/>
      <c r="AD28" s="45"/>
      <c r="AE28" s="45"/>
      <c r="AF28" s="45"/>
      <c r="AG28" s="45"/>
      <c r="AH28" s="45"/>
    </row>
    <row r="29" spans="1:34" ht="20.1" customHeight="1">
      <c r="A29" s="57"/>
      <c r="B29" s="9"/>
      <c r="C29" s="9"/>
      <c r="D29" s="9"/>
      <c r="E29" s="9"/>
      <c r="F29" s="9"/>
      <c r="G29" s="71"/>
      <c r="H29" s="72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10"/>
      <c r="U29" s="10"/>
      <c r="V29" s="10"/>
      <c r="W29" s="10"/>
      <c r="X29" s="10"/>
      <c r="Y29" s="10"/>
      <c r="Z29" s="10"/>
      <c r="AA29" s="10"/>
      <c r="AB29" s="31"/>
      <c r="AC29" s="31"/>
      <c r="AD29" s="31"/>
      <c r="AE29" s="31"/>
      <c r="AF29" s="31"/>
      <c r="AG29" s="31"/>
      <c r="AH29" s="31"/>
    </row>
    <row r="30" spans="1:34" ht="20.1" customHeight="1">
      <c r="A30" s="57"/>
      <c r="B30" s="9"/>
      <c r="C30" s="9"/>
      <c r="D30" s="9"/>
      <c r="E30" s="9"/>
      <c r="F30" s="9"/>
      <c r="G30" s="9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AB30" s="31"/>
      <c r="AC30" s="31"/>
      <c r="AD30" s="31"/>
      <c r="AE30" s="31"/>
      <c r="AF30" s="31"/>
      <c r="AG30" s="31"/>
      <c r="AH30" s="31"/>
    </row>
    <row r="31" ht="20.1" customHeight="1">
      <c r="A31" s="57"/>
    </row>
    <row r="32" ht="20.1" customHeight="1">
      <c r="A32" s="57"/>
    </row>
    <row r="33" ht="20.1" customHeight="1">
      <c r="A33" s="57"/>
    </row>
    <row r="34" ht="20.1" customHeight="1">
      <c r="A34" s="57"/>
    </row>
    <row r="35" ht="20.1" customHeight="1">
      <c r="A35" s="57"/>
    </row>
    <row r="36" ht="20.1" customHeight="1">
      <c r="A36" s="57"/>
    </row>
    <row r="37" ht="20.1" customHeight="1">
      <c r="A37" s="57"/>
    </row>
    <row r="38" ht="20.1" customHeight="1">
      <c r="A38" s="57"/>
    </row>
    <row r="39" ht="20.1" customHeight="1">
      <c r="A39" s="57"/>
    </row>
    <row r="40" ht="20.1" customHeight="1">
      <c r="A40" s="57"/>
    </row>
    <row r="41" ht="20.1" customHeight="1">
      <c r="A41" s="57"/>
    </row>
    <row r="42" ht="20.1" customHeight="1">
      <c r="A42" s="57"/>
    </row>
    <row r="43" ht="20.1" customHeight="1">
      <c r="A43" s="57"/>
    </row>
    <row r="44" ht="20.1" customHeight="1">
      <c r="A44" s="57"/>
    </row>
    <row r="45" ht="20.1" customHeight="1">
      <c r="A45" s="57"/>
    </row>
    <row r="46" ht="20.1" customHeight="1">
      <c r="A46" s="57"/>
    </row>
    <row r="47" ht="20.1" customHeight="1">
      <c r="A47" s="57"/>
    </row>
    <row r="48" ht="20.1" customHeight="1">
      <c r="A48" s="57"/>
    </row>
    <row r="49" ht="20.1" customHeight="1">
      <c r="A49" s="57"/>
    </row>
    <row r="50" ht="20.1" customHeight="1">
      <c r="A50" s="57"/>
    </row>
    <row r="51" ht="20.1" customHeight="1">
      <c r="A51" s="57"/>
    </row>
    <row r="52" ht="20.1" customHeight="1">
      <c r="A52" s="57"/>
    </row>
    <row r="53" ht="20.1" customHeight="1">
      <c r="A53" s="57"/>
    </row>
    <row r="54" ht="20.1" customHeight="1">
      <c r="A54" s="57"/>
    </row>
    <row r="55" ht="20.1" customHeight="1">
      <c r="A55" s="57"/>
    </row>
    <row r="56" ht="20.1" customHeight="1">
      <c r="A56" s="57"/>
    </row>
    <row r="57" ht="20.1" customHeight="1">
      <c r="A57" s="57"/>
    </row>
    <row r="58" ht="20.1" customHeight="1">
      <c r="A58" s="57"/>
    </row>
    <row r="59" ht="20.1" customHeight="1">
      <c r="A59" s="57"/>
    </row>
    <row r="60" ht="20.1" customHeight="1">
      <c r="A60" s="57"/>
    </row>
    <row r="61" ht="20.1" customHeight="1">
      <c r="A61" s="57"/>
    </row>
    <row r="62" ht="20.1" customHeight="1">
      <c r="A62" s="57"/>
    </row>
    <row r="63" ht="20.1" customHeight="1">
      <c r="A63" s="57"/>
    </row>
    <row r="64" ht="20.1" customHeight="1">
      <c r="A64" s="57"/>
    </row>
    <row r="65" ht="20.1" customHeight="1">
      <c r="A65" s="57"/>
    </row>
    <row r="66" ht="20.1" customHeight="1">
      <c r="A66" s="57"/>
    </row>
    <row r="67" ht="20.1" customHeight="1">
      <c r="A67" s="57"/>
    </row>
    <row r="68" ht="20.1" customHeight="1">
      <c r="A68" s="57"/>
    </row>
    <row r="69" ht="20.1" customHeight="1">
      <c r="A69" s="57"/>
    </row>
    <row r="70" ht="20.1" customHeight="1">
      <c r="A70" s="57"/>
    </row>
    <row r="71" ht="20.1" customHeight="1">
      <c r="A71" s="57"/>
    </row>
    <row r="72" ht="20.1" customHeight="1">
      <c r="A72" s="57"/>
    </row>
    <row r="73" ht="20.1" customHeight="1">
      <c r="A73" s="57"/>
    </row>
    <row r="74" ht="20.1" customHeight="1">
      <c r="A74" s="57"/>
    </row>
    <row r="75" ht="20.1" customHeight="1">
      <c r="A75" s="57"/>
    </row>
    <row r="76" ht="20.1" customHeight="1">
      <c r="A76" s="57"/>
    </row>
    <row r="77" ht="20.1" customHeight="1">
      <c r="A77" s="57"/>
    </row>
    <row r="78" ht="20.1" customHeight="1">
      <c r="A78" s="57"/>
    </row>
    <row r="79" ht="20.1" customHeight="1">
      <c r="A79" s="57"/>
    </row>
    <row r="80" ht="20.1" customHeight="1">
      <c r="A80" s="57"/>
    </row>
    <row r="81" ht="20.1" customHeight="1">
      <c r="A81" s="57"/>
    </row>
    <row r="82" ht="20.1" customHeight="1">
      <c r="A82" s="57"/>
    </row>
    <row r="83" ht="20.1" customHeight="1">
      <c r="A83" s="57"/>
    </row>
    <row r="84" ht="20.1" customHeight="1">
      <c r="A84" s="57"/>
    </row>
    <row r="85" ht="20.1" customHeight="1">
      <c r="A85" s="57"/>
    </row>
    <row r="86" ht="20.1" customHeight="1">
      <c r="A86" s="57"/>
    </row>
    <row r="87" ht="20.1" customHeight="1">
      <c r="A87" s="57"/>
    </row>
    <row r="88" ht="20.1" customHeight="1">
      <c r="A88" s="57"/>
    </row>
    <row r="89" ht="20.1" customHeight="1">
      <c r="A89" s="57"/>
    </row>
    <row r="90" ht="20.1" customHeight="1">
      <c r="A90" s="57"/>
    </row>
    <row r="91" ht="20.1" customHeight="1">
      <c r="A91" s="57"/>
    </row>
    <row r="92" ht="20.1" customHeight="1">
      <c r="A92" s="57"/>
    </row>
    <row r="93" ht="20.1" customHeight="1">
      <c r="A93" s="57"/>
    </row>
    <row r="94" ht="20.1" customHeight="1">
      <c r="A94" s="57"/>
    </row>
    <row r="95" ht="20.1" customHeight="1">
      <c r="A95" s="57"/>
    </row>
    <row r="96" ht="20.1" customHeight="1">
      <c r="A96" s="57"/>
    </row>
    <row r="97" ht="20.1" customHeight="1">
      <c r="A97" s="57"/>
    </row>
    <row r="98" ht="20.1" customHeight="1">
      <c r="A98" s="57"/>
    </row>
    <row r="99" ht="20.1" customHeight="1">
      <c r="A99" s="57"/>
    </row>
    <row r="100" ht="20.1" customHeight="1">
      <c r="A100" s="57"/>
    </row>
    <row r="101" ht="20.1" customHeight="1">
      <c r="A101" s="57"/>
    </row>
    <row r="102" ht="20.1" customHeight="1">
      <c r="A102" s="57"/>
    </row>
    <row r="103" ht="20.1" customHeight="1">
      <c r="A103" s="57"/>
    </row>
    <row r="104" ht="20.1" customHeight="1">
      <c r="A104" s="57"/>
    </row>
    <row r="105" ht="20.1" customHeight="1">
      <c r="A105" s="57"/>
    </row>
    <row r="106" ht="20.1" customHeight="1">
      <c r="A106" s="57"/>
    </row>
    <row r="107" ht="20.1" customHeight="1">
      <c r="A107" s="57"/>
    </row>
    <row r="108" ht="20.1" customHeight="1">
      <c r="A108" s="57"/>
    </row>
    <row r="109" ht="20.1" customHeight="1">
      <c r="A109" s="57"/>
    </row>
    <row r="110" ht="20.1" customHeight="1">
      <c r="A110" s="57"/>
    </row>
    <row r="111" ht="20.1" customHeight="1">
      <c r="A111" s="57"/>
    </row>
    <row r="112" ht="20.1" customHeight="1">
      <c r="A112" s="57"/>
    </row>
    <row r="113" ht="20.1" customHeight="1">
      <c r="A113" s="57"/>
    </row>
    <row r="114" ht="20.1" customHeight="1">
      <c r="A114" s="57"/>
    </row>
    <row r="115" ht="20.1" customHeight="1">
      <c r="A115" s="57"/>
    </row>
    <row r="116" ht="20.1" customHeight="1">
      <c r="A116" s="57"/>
    </row>
    <row r="117" ht="20.1" customHeight="1">
      <c r="A117" s="57"/>
    </row>
    <row r="118" ht="20.1" customHeight="1">
      <c r="A118" s="57"/>
    </row>
    <row r="119" ht="20.1" customHeight="1">
      <c r="A119" s="57"/>
    </row>
    <row r="120" ht="20.1" customHeight="1">
      <c r="A120" s="57"/>
    </row>
    <row r="121" ht="20.1" customHeight="1">
      <c r="A121" s="57"/>
    </row>
    <row r="122" ht="20.1" customHeight="1">
      <c r="A122" s="57"/>
    </row>
    <row r="123" ht="20.1" customHeight="1">
      <c r="A123" s="57"/>
    </row>
    <row r="124" ht="20.1" customHeight="1">
      <c r="A124" s="57"/>
    </row>
    <row r="125" ht="20.1" customHeight="1">
      <c r="A125" s="57"/>
    </row>
    <row r="126" ht="20.1" customHeight="1">
      <c r="A126" s="57"/>
    </row>
    <row r="127" ht="20.1" customHeight="1">
      <c r="A127" s="57"/>
    </row>
    <row r="128" ht="20.1" customHeight="1">
      <c r="A128" s="57"/>
    </row>
    <row r="129" ht="20.1" customHeight="1">
      <c r="A129" s="57"/>
    </row>
    <row r="130" ht="20.1" customHeight="1">
      <c r="A130" s="57"/>
    </row>
    <row r="131" ht="20.1" customHeight="1">
      <c r="A131" s="57"/>
    </row>
    <row r="132" ht="20.1" customHeight="1">
      <c r="A132" s="57"/>
    </row>
    <row r="133" ht="20.1" customHeight="1">
      <c r="A133" s="57"/>
    </row>
    <row r="134" ht="20.1" customHeight="1">
      <c r="A134" s="57"/>
    </row>
    <row r="135" ht="20.1" customHeight="1">
      <c r="A135" s="57"/>
    </row>
    <row r="136" ht="20.1" customHeight="1">
      <c r="A136" s="57"/>
    </row>
    <row r="137" ht="20.1" customHeight="1">
      <c r="A137" s="57"/>
    </row>
    <row r="138" ht="20.1" customHeight="1">
      <c r="A138" s="57"/>
    </row>
    <row r="139" ht="20.1" customHeight="1">
      <c r="A139" s="57"/>
    </row>
    <row r="140" ht="20.1" customHeight="1">
      <c r="A140" s="57"/>
    </row>
    <row r="141" ht="20.1" customHeight="1">
      <c r="A141" s="57"/>
    </row>
    <row r="142" ht="20.1" customHeight="1">
      <c r="A142" s="57"/>
    </row>
    <row r="143" ht="20.1" customHeight="1">
      <c r="A143" s="57"/>
    </row>
    <row r="144" ht="20.1" customHeight="1">
      <c r="A144" s="57"/>
    </row>
    <row r="145" ht="20.1" customHeight="1">
      <c r="A145" s="57"/>
    </row>
    <row r="146" ht="20.1" customHeight="1">
      <c r="A146" s="57"/>
    </row>
    <row r="147" ht="20.1" customHeight="1">
      <c r="A147" s="57"/>
    </row>
    <row r="148" ht="20.1" customHeight="1">
      <c r="A148" s="57"/>
    </row>
    <row r="149" ht="20.1" customHeight="1">
      <c r="A149" s="57"/>
    </row>
    <row r="150" ht="20.1" customHeight="1">
      <c r="A150" s="57"/>
    </row>
    <row r="151" ht="20.1" customHeight="1">
      <c r="A151" s="57"/>
    </row>
    <row r="152" ht="20.1" customHeight="1">
      <c r="A152" s="57"/>
    </row>
    <row r="153" ht="20.1" customHeight="1">
      <c r="A153" s="57"/>
    </row>
    <row r="154" ht="20.1" customHeight="1">
      <c r="A154" s="57"/>
    </row>
    <row r="155" ht="20.1" customHeight="1">
      <c r="A155" s="57"/>
    </row>
    <row r="156" ht="20.1" customHeight="1">
      <c r="A156" s="57"/>
    </row>
    <row r="157" ht="20.1" customHeight="1">
      <c r="A157" s="57"/>
    </row>
    <row r="158" ht="20.1" customHeight="1">
      <c r="A158" s="57"/>
    </row>
    <row r="159" ht="20.1" customHeight="1">
      <c r="A159" s="57"/>
    </row>
    <row r="160" ht="20.1" customHeight="1">
      <c r="A160" s="57"/>
    </row>
    <row r="161" ht="20.1" customHeight="1">
      <c r="A161" s="57"/>
    </row>
    <row r="162" ht="20.1" customHeight="1">
      <c r="A162" s="57"/>
    </row>
    <row r="163" ht="20.1" customHeight="1">
      <c r="A163" s="57"/>
    </row>
    <row r="164" ht="20.1" customHeight="1">
      <c r="A164" s="57"/>
    </row>
    <row r="165" ht="20.1" customHeight="1">
      <c r="A165" s="57"/>
    </row>
    <row r="166" ht="20.1" customHeight="1">
      <c r="A166" s="57"/>
    </row>
    <row r="167" ht="20.1" customHeight="1">
      <c r="A167" s="57"/>
    </row>
    <row r="168" ht="20.1" customHeight="1">
      <c r="A168" s="57"/>
    </row>
    <row r="169" ht="20.1" customHeight="1">
      <c r="A169" s="57"/>
    </row>
    <row r="170" ht="20.1" customHeight="1">
      <c r="A170" s="57"/>
    </row>
    <row r="171" ht="20.1" customHeight="1">
      <c r="A171" s="57"/>
    </row>
    <row r="172" ht="20.1" customHeight="1">
      <c r="A172" s="57"/>
    </row>
    <row r="173" ht="20.1" customHeight="1">
      <c r="A173" s="57"/>
    </row>
    <row r="174" ht="20.1" customHeight="1">
      <c r="A174" s="57"/>
    </row>
    <row r="175" ht="20.1" customHeight="1">
      <c r="A175" s="57"/>
    </row>
    <row r="176" ht="20.1" customHeight="1">
      <c r="A176" s="57"/>
    </row>
    <row r="177" ht="20.1" customHeight="1">
      <c r="A177" s="57"/>
    </row>
    <row r="178" ht="20.1" customHeight="1">
      <c r="A178" s="57"/>
    </row>
    <row r="179" ht="20.1" customHeight="1">
      <c r="A179" s="57"/>
    </row>
    <row r="180" ht="20.1" customHeight="1">
      <c r="A180" s="57"/>
    </row>
    <row r="181" ht="20.1" customHeight="1">
      <c r="A181" s="57"/>
    </row>
    <row r="182" ht="20.1" customHeight="1">
      <c r="A182" s="57"/>
    </row>
    <row r="183" ht="20.1" customHeight="1">
      <c r="A183" s="57"/>
    </row>
    <row r="184" ht="20.1" customHeight="1">
      <c r="A184" s="57"/>
    </row>
    <row r="185" ht="20.1" customHeight="1">
      <c r="A185" s="57"/>
    </row>
    <row r="186" ht="20.1" customHeight="1">
      <c r="A186" s="57"/>
    </row>
    <row r="187" ht="20.1" customHeight="1">
      <c r="A187" s="57"/>
    </row>
    <row r="188" ht="20.1" customHeight="1">
      <c r="A188" s="57"/>
    </row>
    <row r="189" ht="20.1" customHeight="1">
      <c r="A189" s="57"/>
    </row>
    <row r="190" ht="20.1" customHeight="1">
      <c r="A190" s="57"/>
    </row>
    <row r="191" ht="20.1" customHeight="1">
      <c r="A191" s="57"/>
    </row>
    <row r="192" ht="20.1" customHeight="1">
      <c r="A192" s="57"/>
    </row>
    <row r="193" ht="20.1" customHeight="1">
      <c r="A193" s="57"/>
    </row>
    <row r="194" ht="20.1" customHeight="1">
      <c r="A194" s="57"/>
    </row>
    <row r="195" ht="20.1" customHeight="1">
      <c r="A195" s="57"/>
    </row>
    <row r="196" ht="20.1" customHeight="1">
      <c r="A196" s="57"/>
    </row>
    <row r="197" ht="20.1" customHeight="1">
      <c r="A197" s="57"/>
    </row>
    <row r="198" ht="20.1" customHeight="1">
      <c r="A198" s="57"/>
    </row>
    <row r="199" ht="20.1" customHeight="1">
      <c r="A199" s="57"/>
    </row>
    <row r="200" ht="20.1" customHeight="1">
      <c r="A200" s="57"/>
    </row>
    <row r="201" ht="20.1" customHeight="1">
      <c r="A201" s="57"/>
    </row>
    <row r="202" ht="20.1" customHeight="1">
      <c r="A202" s="57"/>
    </row>
    <row r="203" ht="20.1" customHeight="1">
      <c r="A203" s="57"/>
    </row>
    <row r="204" ht="20.1" customHeight="1">
      <c r="A204" s="57"/>
    </row>
    <row r="205" ht="20.1" customHeight="1">
      <c r="A205" s="57"/>
    </row>
    <row r="206" ht="20.1" customHeight="1">
      <c r="A206" s="57"/>
    </row>
    <row r="207" ht="20.1" customHeight="1">
      <c r="A207" s="57"/>
    </row>
    <row r="208" ht="20.1" customHeight="1">
      <c r="A208" s="57"/>
    </row>
    <row r="209" ht="20.1" customHeight="1">
      <c r="A209" s="57"/>
    </row>
    <row r="210" ht="20.1" customHeight="1">
      <c r="A210" s="57"/>
    </row>
    <row r="211" ht="20.1" customHeight="1" thickBot="1">
      <c r="A211" s="66"/>
    </row>
  </sheetData>
  <sheetProtection selectLockedCells="1" selectUnlockedCells="1"/>
  <printOptions/>
  <pageMargins left="0.25" right="0.25" top="0.75" bottom="0.75" header="0.3" footer="0.3"/>
  <pageSetup firstPageNumber="1" useFirstPageNumber="1" fitToHeight="1" fitToWidth="1" horizontalDpi="600" verticalDpi="600" orientation="landscape" paperSize="9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zoomScale="115" zoomScaleNormal="115" workbookViewId="0" topLeftCell="A1">
      <selection activeCell="F11" sqref="F11"/>
    </sheetView>
  </sheetViews>
  <sheetFormatPr defaultColWidth="10.09765625" defaultRowHeight="19.5" customHeight="1"/>
  <cols>
    <col min="1" max="1" width="10.09765625" style="52" customWidth="1"/>
    <col min="2" max="2" width="47.09765625" style="52" bestFit="1" customWidth="1"/>
    <col min="3" max="8" width="8.69921875" style="52" customWidth="1"/>
    <col min="9" max="9" width="13.8984375" style="76" bestFit="1" customWidth="1"/>
    <col min="10" max="16384" width="10.09765625" style="52" customWidth="1"/>
  </cols>
  <sheetData>
    <row r="1" spans="1:2" ht="29.1" customHeight="1">
      <c r="A1" s="74"/>
      <c r="B1" s="75"/>
    </row>
    <row r="2" spans="1:8" ht="15.75">
      <c r="A2" s="74"/>
      <c r="B2" s="68" t="s">
        <v>71</v>
      </c>
      <c r="C2" s="9"/>
      <c r="D2" s="9"/>
      <c r="E2" s="9"/>
      <c r="F2" s="9"/>
      <c r="G2" s="9"/>
      <c r="H2" s="9"/>
    </row>
    <row r="3" spans="1:8" ht="16.5" thickBot="1">
      <c r="A3" s="74"/>
      <c r="B3" s="290" t="s">
        <v>36</v>
      </c>
      <c r="C3" s="291" t="s">
        <v>155</v>
      </c>
      <c r="D3" s="96" t="s">
        <v>133</v>
      </c>
      <c r="E3" s="96" t="s">
        <v>134</v>
      </c>
      <c r="F3" s="97" t="s">
        <v>23</v>
      </c>
      <c r="G3" s="97" t="s">
        <v>135</v>
      </c>
      <c r="H3" s="97" t="s">
        <v>11</v>
      </c>
    </row>
    <row r="4" spans="1:8" s="78" customFormat="1" ht="15.75">
      <c r="A4" s="77"/>
      <c r="B4" s="278" t="s">
        <v>72</v>
      </c>
      <c r="C4" s="307">
        <v>807.3</v>
      </c>
      <c r="D4" s="307">
        <v>744</v>
      </c>
      <c r="E4" s="307">
        <v>884.9</v>
      </c>
      <c r="F4" s="307">
        <v>891.4</v>
      </c>
      <c r="G4" s="308" t="s">
        <v>20</v>
      </c>
      <c r="H4" s="307">
        <v>1263.3</v>
      </c>
    </row>
    <row r="5" spans="1:8" s="78" customFormat="1" ht="15">
      <c r="A5" s="77"/>
      <c r="B5" s="79" t="s">
        <v>73</v>
      </c>
      <c r="C5" s="309">
        <v>246.6</v>
      </c>
      <c r="D5" s="309">
        <v>225.3</v>
      </c>
      <c r="E5" s="309">
        <v>279.4</v>
      </c>
      <c r="F5" s="309">
        <v>280.3</v>
      </c>
      <c r="G5" s="309">
        <v>302.4</v>
      </c>
      <c r="H5" s="309">
        <v>396.4</v>
      </c>
    </row>
    <row r="6" spans="1:8" s="78" customFormat="1" ht="15">
      <c r="A6" s="77"/>
      <c r="B6" s="79" t="s">
        <v>74</v>
      </c>
      <c r="C6" s="309">
        <v>277.3</v>
      </c>
      <c r="D6" s="309">
        <v>257.6</v>
      </c>
      <c r="E6" s="309">
        <v>284.3</v>
      </c>
      <c r="F6" s="309">
        <v>292.1</v>
      </c>
      <c r="G6" s="309">
        <v>330.9</v>
      </c>
      <c r="H6" s="309">
        <v>415.4</v>
      </c>
    </row>
    <row r="7" spans="1:8" s="78" customFormat="1" ht="15">
      <c r="A7" s="77"/>
      <c r="B7" s="79" t="s">
        <v>75</v>
      </c>
      <c r="C7" s="309">
        <v>50.3</v>
      </c>
      <c r="D7" s="309">
        <v>47.9</v>
      </c>
      <c r="E7" s="309">
        <v>60.14</v>
      </c>
      <c r="F7" s="309">
        <v>70.2</v>
      </c>
      <c r="G7" s="309">
        <v>81.3</v>
      </c>
      <c r="H7" s="309">
        <v>102.4</v>
      </c>
    </row>
    <row r="8" spans="1:8" s="78" customFormat="1" ht="15">
      <c r="A8" s="77"/>
      <c r="B8" s="79" t="s">
        <v>76</v>
      </c>
      <c r="C8" s="309">
        <v>135.8</v>
      </c>
      <c r="D8" s="309">
        <v>133.1</v>
      </c>
      <c r="E8" s="309">
        <v>153.24</v>
      </c>
      <c r="F8" s="309">
        <v>159.8</v>
      </c>
      <c r="G8" s="309">
        <v>171</v>
      </c>
      <c r="H8" s="309">
        <v>240.7</v>
      </c>
    </row>
    <row r="9" spans="1:8" s="78" customFormat="1" ht="15">
      <c r="A9" s="77"/>
      <c r="B9" s="79" t="s">
        <v>77</v>
      </c>
      <c r="C9" s="310">
        <v>-8.3</v>
      </c>
      <c r="D9" s="310">
        <v>-18</v>
      </c>
      <c r="E9" s="310">
        <v>-2.6</v>
      </c>
      <c r="F9" s="310">
        <v>-1.1</v>
      </c>
      <c r="G9" s="310">
        <v>0</v>
      </c>
      <c r="H9" s="310">
        <v>0.5</v>
      </c>
    </row>
    <row r="10" spans="1:8" s="78" customFormat="1" ht="15.75">
      <c r="A10" s="77"/>
      <c r="B10" s="280" t="s">
        <v>78</v>
      </c>
      <c r="C10" s="311">
        <v>105.7</v>
      </c>
      <c r="D10" s="311">
        <v>98.10000000000002</v>
      </c>
      <c r="E10" s="311">
        <v>110.41999999999999</v>
      </c>
      <c r="F10" s="311">
        <v>90.09999999999988</v>
      </c>
      <c r="G10" s="311">
        <v>84.50000000000006</v>
      </c>
      <c r="H10" s="311">
        <v>109</v>
      </c>
    </row>
    <row r="11" spans="1:8" s="78" customFormat="1" ht="15">
      <c r="A11" s="77"/>
      <c r="B11" s="79" t="s">
        <v>79</v>
      </c>
      <c r="C11" s="309">
        <v>11.2</v>
      </c>
      <c r="D11" s="309">
        <v>8.9</v>
      </c>
      <c r="E11" s="309">
        <v>6.4</v>
      </c>
      <c r="F11" s="309">
        <v>11.7</v>
      </c>
      <c r="G11" s="309">
        <v>5.1</v>
      </c>
      <c r="H11" s="309">
        <v>10.8</v>
      </c>
    </row>
    <row r="12" spans="1:8" s="78" customFormat="1" ht="15">
      <c r="A12" s="77"/>
      <c r="B12" s="79" t="s">
        <v>80</v>
      </c>
      <c r="C12" s="309">
        <v>3.4</v>
      </c>
      <c r="D12" s="309">
        <v>4.6</v>
      </c>
      <c r="E12" s="309">
        <v>1.1</v>
      </c>
      <c r="F12" s="309">
        <v>0.9</v>
      </c>
      <c r="G12" s="309">
        <v>-7.3</v>
      </c>
      <c r="H12" s="309">
        <v>3.7</v>
      </c>
    </row>
    <row r="13" spans="1:8" s="78" customFormat="1" ht="15.75">
      <c r="A13" s="77"/>
      <c r="B13" s="278" t="s">
        <v>0</v>
      </c>
      <c r="C13" s="307">
        <v>91.1</v>
      </c>
      <c r="D13" s="307">
        <v>84.60000000000002</v>
      </c>
      <c r="E13" s="307">
        <v>102.91999999999999</v>
      </c>
      <c r="F13" s="307">
        <v>77.49999999999987</v>
      </c>
      <c r="G13" s="307">
        <v>86.70000000000006</v>
      </c>
      <c r="H13" s="307">
        <v>94</v>
      </c>
    </row>
    <row r="14" spans="1:8" s="78" customFormat="1" ht="15">
      <c r="A14" s="77"/>
      <c r="B14" s="79" t="s">
        <v>81</v>
      </c>
      <c r="C14" s="309">
        <v>32.5</v>
      </c>
      <c r="D14" s="309">
        <v>55.400000000000006</v>
      </c>
      <c r="E14" s="309">
        <v>26</v>
      </c>
      <c r="F14" s="309">
        <v>26.2</v>
      </c>
      <c r="G14" s="309">
        <v>26.3</v>
      </c>
      <c r="H14" s="309">
        <v>34</v>
      </c>
    </row>
    <row r="15" spans="1:9" s="78" customFormat="1" ht="15">
      <c r="A15" s="77"/>
      <c r="B15" s="79" t="s">
        <v>132</v>
      </c>
      <c r="C15" s="312">
        <v>13.4</v>
      </c>
      <c r="D15" s="312">
        <v>14.4</v>
      </c>
      <c r="E15" s="312">
        <v>14.6</v>
      </c>
      <c r="F15" s="312"/>
      <c r="G15" s="312"/>
      <c r="H15" s="312"/>
      <c r="I15" s="10"/>
    </row>
    <row r="16" spans="1:8" s="78" customFormat="1" ht="15.75">
      <c r="A16" s="77"/>
      <c r="B16" s="284" t="s">
        <v>39</v>
      </c>
      <c r="C16" s="313">
        <v>45.199999999999996</v>
      </c>
      <c r="D16" s="313">
        <v>14.800000000000017</v>
      </c>
      <c r="E16" s="313">
        <v>62.319999999999986</v>
      </c>
      <c r="F16" s="313">
        <v>51.29999999999987</v>
      </c>
      <c r="G16" s="313">
        <v>60.40000000000006</v>
      </c>
      <c r="H16" s="313">
        <v>60</v>
      </c>
    </row>
    <row r="17" spans="1:8" s="78" customFormat="1" ht="15">
      <c r="A17" s="77"/>
      <c r="B17" s="79" t="s">
        <v>82</v>
      </c>
      <c r="C17" s="309">
        <v>4.7</v>
      </c>
      <c r="D17" s="309">
        <v>6.6</v>
      </c>
      <c r="E17" s="309">
        <v>4.6</v>
      </c>
      <c r="F17" s="309">
        <v>2.9</v>
      </c>
      <c r="G17" s="309">
        <v>7</v>
      </c>
      <c r="H17" s="309">
        <v>17.7</v>
      </c>
    </row>
    <row r="18" spans="1:11" s="78" customFormat="1" ht="15">
      <c r="A18" s="77"/>
      <c r="B18" s="79" t="s">
        <v>83</v>
      </c>
      <c r="C18" s="310">
        <v>1.5</v>
      </c>
      <c r="D18" s="310">
        <v>7.3</v>
      </c>
      <c r="E18" s="310">
        <v>8.1</v>
      </c>
      <c r="F18" s="310">
        <v>13.2</v>
      </c>
      <c r="G18" s="310">
        <v>4</v>
      </c>
      <c r="H18" s="310">
        <v>-0.5</v>
      </c>
      <c r="K18" s="84"/>
    </row>
    <row r="19" spans="1:8" s="78" customFormat="1" ht="15">
      <c r="A19" s="77"/>
      <c r="B19" s="79" t="s">
        <v>163</v>
      </c>
      <c r="C19" s="310">
        <v>0.4</v>
      </c>
      <c r="D19" s="310">
        <v>-0.6</v>
      </c>
      <c r="E19" s="310">
        <v>-1</v>
      </c>
      <c r="F19" s="314">
        <v>0</v>
      </c>
      <c r="G19" s="314">
        <v>0</v>
      </c>
      <c r="H19" s="314">
        <v>0</v>
      </c>
    </row>
    <row r="20" spans="1:8" s="78" customFormat="1" ht="15">
      <c r="A20" s="77"/>
      <c r="B20" s="82" t="s">
        <v>85</v>
      </c>
      <c r="C20" s="313">
        <v>38.599999999999994</v>
      </c>
      <c r="D20" s="313">
        <v>1.5000000000000173</v>
      </c>
      <c r="E20" s="313">
        <v>50.61999999999998</v>
      </c>
      <c r="F20" s="313">
        <v>35.2</v>
      </c>
      <c r="G20" s="313">
        <v>49.5</v>
      </c>
      <c r="H20" s="313">
        <v>42.3</v>
      </c>
    </row>
    <row r="21" spans="1:8" s="78" customFormat="1" ht="15">
      <c r="A21" s="77"/>
      <c r="B21" s="79" t="s">
        <v>86</v>
      </c>
      <c r="C21" s="309">
        <v>-5.6</v>
      </c>
      <c r="D21" s="309">
        <v>-3</v>
      </c>
      <c r="E21" s="309">
        <v>18.6</v>
      </c>
      <c r="F21" s="309">
        <v>14.9</v>
      </c>
      <c r="G21" s="309">
        <v>22.3</v>
      </c>
      <c r="H21" s="309">
        <v>18</v>
      </c>
    </row>
    <row r="22" spans="1:8" s="78" customFormat="1" ht="15">
      <c r="A22" s="77"/>
      <c r="B22" s="85" t="s">
        <v>40</v>
      </c>
      <c r="C22" s="311">
        <v>44.199999999999996</v>
      </c>
      <c r="D22" s="311">
        <v>4.500000000000018</v>
      </c>
      <c r="E22" s="311">
        <v>32.01999999999998</v>
      </c>
      <c r="F22" s="311">
        <v>20.300000000000004</v>
      </c>
      <c r="G22" s="311">
        <v>27.2</v>
      </c>
      <c r="H22" s="311">
        <v>24.299999999999997</v>
      </c>
    </row>
    <row r="23" spans="1:8" s="86" customFormat="1" ht="15">
      <c r="A23" s="77"/>
      <c r="B23" s="79" t="s">
        <v>87</v>
      </c>
      <c r="C23" s="310"/>
      <c r="D23" s="310"/>
      <c r="E23" s="310">
        <v>-2.6</v>
      </c>
      <c r="F23" s="310">
        <v>-195.5</v>
      </c>
      <c r="G23" s="310">
        <v>5.8</v>
      </c>
      <c r="H23" s="310">
        <v>1</v>
      </c>
    </row>
    <row r="24" spans="1:8" s="78" customFormat="1" ht="15">
      <c r="A24" s="77"/>
      <c r="B24" s="79" t="s">
        <v>88</v>
      </c>
      <c r="C24" s="309"/>
      <c r="D24" s="309"/>
      <c r="E24" s="309">
        <v>1.2</v>
      </c>
      <c r="F24" s="309">
        <v>2</v>
      </c>
      <c r="G24" s="309">
        <v>2.5</v>
      </c>
      <c r="H24" s="309">
        <v>2.7</v>
      </c>
    </row>
    <row r="25" spans="1:8" ht="15.75" thickBot="1">
      <c r="A25" s="74"/>
      <c r="B25" s="87" t="s">
        <v>89</v>
      </c>
      <c r="C25" s="123">
        <v>44.199999999999996</v>
      </c>
      <c r="D25" s="123">
        <v>4.500000000000018</v>
      </c>
      <c r="E25" s="123">
        <v>28.21999999999998</v>
      </c>
      <c r="F25" s="123">
        <v>-177.1</v>
      </c>
      <c r="G25" s="123">
        <v>30.4</v>
      </c>
      <c r="H25" s="123">
        <v>22.5</v>
      </c>
    </row>
    <row r="26" spans="1:15" s="5" customFormat="1" ht="26.25" thickBot="1">
      <c r="A26" s="88"/>
      <c r="B26" s="89" t="s">
        <v>90</v>
      </c>
      <c r="C26" s="90">
        <v>0.17</v>
      </c>
      <c r="D26" s="90">
        <v>0.017</v>
      </c>
      <c r="E26" s="90">
        <v>0.109</v>
      </c>
      <c r="F26" s="90">
        <v>-0.6773545644021146</v>
      </c>
      <c r="G26" s="90">
        <v>0.11627091336998466</v>
      </c>
      <c r="H26" s="90">
        <v>0.08605577469817945</v>
      </c>
      <c r="I26" s="91"/>
      <c r="O26" s="91"/>
    </row>
    <row r="27" spans="1:15" s="5" customFormat="1" ht="26.25" thickBot="1">
      <c r="A27" s="88"/>
      <c r="B27" s="92" t="s">
        <v>91</v>
      </c>
      <c r="C27" s="90">
        <v>0.17</v>
      </c>
      <c r="D27" s="90">
        <v>0.017</v>
      </c>
      <c r="E27" s="90">
        <v>0.108</v>
      </c>
      <c r="F27" s="93">
        <v>-0.6773545644021146</v>
      </c>
      <c r="G27" s="93">
        <v>0.11627091336998466</v>
      </c>
      <c r="H27" s="93">
        <v>0.08605577469817945</v>
      </c>
      <c r="I27" s="91"/>
      <c r="O27" s="91"/>
    </row>
    <row r="28" spans="2:8" ht="12.75">
      <c r="B28" s="9"/>
      <c r="C28" s="94"/>
      <c r="D28" s="94"/>
      <c r="E28" s="94"/>
      <c r="F28" s="94"/>
      <c r="G28" s="95"/>
      <c r="H28" s="94"/>
    </row>
    <row r="29" spans="2:8" ht="14.25" customHeight="1">
      <c r="B29" s="344" t="s">
        <v>144</v>
      </c>
      <c r="C29" s="344"/>
      <c r="D29" s="344"/>
      <c r="E29" s="344"/>
      <c r="F29" s="344"/>
      <c r="G29" s="344"/>
      <c r="H29" s="344"/>
    </row>
    <row r="30" spans="2:8" ht="20.1" customHeight="1">
      <c r="B30" s="344" t="s">
        <v>48</v>
      </c>
      <c r="C30" s="344"/>
      <c r="D30" s="344"/>
      <c r="E30" s="344"/>
      <c r="F30" s="344"/>
      <c r="G30" s="344"/>
      <c r="H30" s="344"/>
    </row>
    <row r="31" spans="2:8" s="76" customFormat="1" ht="20.1" customHeight="1">
      <c r="B31" s="274" t="s">
        <v>124</v>
      </c>
      <c r="C31" s="40"/>
      <c r="D31" s="40"/>
      <c r="E31" s="275"/>
      <c r="F31" s="31"/>
      <c r="G31" s="31"/>
      <c r="H31" s="31"/>
    </row>
  </sheetData>
  <sheetProtection selectLockedCells="1" selectUnlockedCells="1"/>
  <mergeCells count="2">
    <mergeCell ref="B29:H29"/>
    <mergeCell ref="B30:H30"/>
  </mergeCells>
  <printOptions/>
  <pageMargins left="0.3937007874015748" right="0.3937007874015748" top="0.7480314960629921" bottom="0.7480314960629921" header="0.5118110236220472" footer="0.5118110236220472"/>
  <pageSetup firstPageNumber="1" useFirstPageNumber="1" horizontalDpi="600" verticalDpi="600" orientation="landscape" paperSize="9" scale="107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0"/>
  <sheetViews>
    <sheetView showGridLines="0" zoomScale="115" zoomScaleNormal="115" workbookViewId="0" topLeftCell="A1">
      <selection activeCell="K15" sqref="K15"/>
    </sheetView>
  </sheetViews>
  <sheetFormatPr defaultColWidth="10.09765625" defaultRowHeight="19.5" customHeight="1"/>
  <cols>
    <col min="1" max="1" width="6.3984375" style="2" customWidth="1"/>
    <col min="2" max="2" width="44.09765625" style="2" bestFit="1" customWidth="1"/>
    <col min="3" max="5" width="9" style="2" customWidth="1"/>
    <col min="6" max="20" width="9" style="28" customWidth="1"/>
    <col min="21" max="22" width="6.09765625" style="28" bestFit="1" customWidth="1"/>
    <col min="23" max="23" width="7.59765625" style="28" bestFit="1" customWidth="1"/>
    <col min="24" max="26" width="6.09765625" style="28" bestFit="1" customWidth="1"/>
    <col min="27" max="27" width="10.09765625" style="101" customWidth="1"/>
    <col min="28" max="16384" width="10.09765625" style="2" customWidth="1"/>
  </cols>
  <sheetData>
    <row r="1" spans="1:26" ht="29.1" customHeight="1">
      <c r="A1" s="55"/>
      <c r="B1" s="100"/>
      <c r="C1" s="100"/>
      <c r="D1" s="100"/>
      <c r="E1" s="10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.75">
      <c r="A2" s="57"/>
      <c r="B2" s="68" t="s">
        <v>92</v>
      </c>
      <c r="C2" s="68"/>
      <c r="D2" s="68"/>
      <c r="E2" s="68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ht="15">
      <c r="A3" s="57"/>
      <c r="B3" s="16" t="s">
        <v>36</v>
      </c>
      <c r="C3" s="16"/>
      <c r="D3" s="16"/>
      <c r="E3" s="16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9"/>
    </row>
    <row r="4" spans="1:26" s="5" customFormat="1" ht="16.5" thickBot="1">
      <c r="A4" s="88"/>
      <c r="B4" s="103"/>
      <c r="C4" s="211" t="s">
        <v>155</v>
      </c>
      <c r="D4" s="121" t="s">
        <v>153</v>
      </c>
      <c r="E4" s="211" t="s">
        <v>150</v>
      </c>
      <c r="F4" s="121" t="s">
        <v>125</v>
      </c>
      <c r="G4" s="121" t="s">
        <v>133</v>
      </c>
      <c r="H4" s="121" t="s">
        <v>118</v>
      </c>
      <c r="I4" s="211" t="s">
        <v>34</v>
      </c>
      <c r="J4" s="121" t="s">
        <v>32</v>
      </c>
      <c r="K4" s="121" t="s">
        <v>29</v>
      </c>
      <c r="L4" s="121" t="s">
        <v>28</v>
      </c>
      <c r="M4" s="121" t="s">
        <v>25</v>
      </c>
      <c r="N4" s="121" t="s">
        <v>128</v>
      </c>
      <c r="O4" s="121" t="s">
        <v>23</v>
      </c>
      <c r="P4" s="121" t="s">
        <v>22</v>
      </c>
      <c r="Q4" s="96" t="s">
        <v>26</v>
      </c>
      <c r="R4" s="97" t="s">
        <v>21</v>
      </c>
      <c r="S4" s="97" t="s">
        <v>135</v>
      </c>
      <c r="T4" s="97" t="s">
        <v>129</v>
      </c>
      <c r="U4" s="97" t="s">
        <v>15</v>
      </c>
      <c r="V4" s="97" t="s">
        <v>14</v>
      </c>
      <c r="W4" s="97" t="s">
        <v>12</v>
      </c>
      <c r="X4" s="97" t="s">
        <v>9</v>
      </c>
      <c r="Y4" s="97" t="s">
        <v>8</v>
      </c>
      <c r="Z4" s="97" t="s">
        <v>6</v>
      </c>
    </row>
    <row r="5" spans="1:26" s="132" customFormat="1" ht="15.75">
      <c r="A5" s="277"/>
      <c r="B5" s="278" t="s">
        <v>72</v>
      </c>
      <c r="C5" s="279">
        <v>807.3</v>
      </c>
      <c r="D5" s="327">
        <v>588.9</v>
      </c>
      <c r="E5" s="329">
        <v>320.4</v>
      </c>
      <c r="F5" s="327">
        <v>144.8</v>
      </c>
      <c r="G5" s="327">
        <v>744</v>
      </c>
      <c r="H5" s="327">
        <v>541.9</v>
      </c>
      <c r="I5" s="329">
        <v>288.9</v>
      </c>
      <c r="J5" s="327">
        <v>135.3</v>
      </c>
      <c r="K5" s="327">
        <v>884.9</v>
      </c>
      <c r="L5" s="327">
        <v>658.9</v>
      </c>
      <c r="M5" s="327">
        <v>380</v>
      </c>
      <c r="N5" s="327">
        <v>166.8</v>
      </c>
      <c r="O5" s="327">
        <v>891.4</v>
      </c>
      <c r="P5" s="327">
        <v>658.5</v>
      </c>
      <c r="Q5" s="330">
        <v>390.8</v>
      </c>
      <c r="R5" s="330">
        <v>177.7</v>
      </c>
      <c r="S5" s="331" t="s">
        <v>120</v>
      </c>
      <c r="T5" s="330">
        <v>707.1</v>
      </c>
      <c r="U5" s="330">
        <v>573.1</v>
      </c>
      <c r="V5" s="330">
        <v>271.6</v>
      </c>
      <c r="W5" s="330">
        <v>1263.3</v>
      </c>
      <c r="X5" s="330">
        <v>935.3</v>
      </c>
      <c r="Y5" s="330">
        <v>562.6</v>
      </c>
      <c r="Z5" s="330">
        <v>254.8</v>
      </c>
    </row>
    <row r="6" spans="1:26" s="5" customFormat="1" ht="15">
      <c r="A6" s="104"/>
      <c r="B6" s="79" t="s">
        <v>73</v>
      </c>
      <c r="C6" s="105">
        <v>246.6</v>
      </c>
      <c r="D6" s="105">
        <v>173.24</v>
      </c>
      <c r="E6" s="212">
        <v>94.6</v>
      </c>
      <c r="F6" s="105">
        <v>43.2</v>
      </c>
      <c r="G6" s="105">
        <v>225.3</v>
      </c>
      <c r="H6" s="105">
        <v>159.6</v>
      </c>
      <c r="I6" s="212">
        <v>84.8</v>
      </c>
      <c r="J6" s="105">
        <v>44.5</v>
      </c>
      <c r="K6" s="105">
        <v>279.4</v>
      </c>
      <c r="L6" s="105">
        <v>205.4</v>
      </c>
      <c r="M6" s="105">
        <v>121.4</v>
      </c>
      <c r="N6" s="105">
        <v>56.9</v>
      </c>
      <c r="O6" s="105">
        <v>280.3</v>
      </c>
      <c r="P6" s="105">
        <v>208.4</v>
      </c>
      <c r="Q6" s="80">
        <v>124.9</v>
      </c>
      <c r="R6" s="80">
        <v>58.9</v>
      </c>
      <c r="S6" s="80">
        <v>302.4</v>
      </c>
      <c r="T6" s="80">
        <v>213.7</v>
      </c>
      <c r="U6" s="80">
        <v>151</v>
      </c>
      <c r="V6" s="80">
        <v>71.9</v>
      </c>
      <c r="W6" s="80">
        <v>396.4</v>
      </c>
      <c r="X6" s="80">
        <v>293.3</v>
      </c>
      <c r="Y6" s="80">
        <v>176.4</v>
      </c>
      <c r="Z6" s="80">
        <v>101.6</v>
      </c>
    </row>
    <row r="7" spans="1:26" s="5" customFormat="1" ht="15">
      <c r="A7" s="104"/>
      <c r="B7" s="79" t="s">
        <v>74</v>
      </c>
      <c r="C7" s="105">
        <v>277.3</v>
      </c>
      <c r="D7" s="105">
        <v>200.3</v>
      </c>
      <c r="E7" s="212">
        <v>116.9</v>
      </c>
      <c r="F7" s="105">
        <v>53.3</v>
      </c>
      <c r="G7" s="105">
        <v>257.6</v>
      </c>
      <c r="H7" s="105">
        <v>177.8</v>
      </c>
      <c r="I7" s="212">
        <v>103.6</v>
      </c>
      <c r="J7" s="105">
        <v>46.2</v>
      </c>
      <c r="K7" s="105">
        <v>284.3</v>
      </c>
      <c r="L7" s="105">
        <v>213.9</v>
      </c>
      <c r="M7" s="105">
        <v>129.1</v>
      </c>
      <c r="N7" s="105">
        <v>54.3</v>
      </c>
      <c r="O7" s="105">
        <v>292.1</v>
      </c>
      <c r="P7" s="105">
        <v>214.9</v>
      </c>
      <c r="Q7" s="80">
        <v>133</v>
      </c>
      <c r="R7" s="80">
        <v>59.8</v>
      </c>
      <c r="S7" s="80">
        <v>330.9</v>
      </c>
      <c r="T7" s="80">
        <v>245.9</v>
      </c>
      <c r="U7" s="80">
        <v>231.6</v>
      </c>
      <c r="V7" s="80">
        <v>111.1</v>
      </c>
      <c r="W7" s="80">
        <v>415.4</v>
      </c>
      <c r="X7" s="80">
        <v>316.2</v>
      </c>
      <c r="Y7" s="80">
        <v>193</v>
      </c>
      <c r="Z7" s="80">
        <v>61.1</v>
      </c>
    </row>
    <row r="8" spans="1:26" s="5" customFormat="1" ht="15">
      <c r="A8" s="104"/>
      <c r="B8" s="79" t="s">
        <v>75</v>
      </c>
      <c r="C8" s="105">
        <v>50.3</v>
      </c>
      <c r="D8" s="105">
        <v>35.84</v>
      </c>
      <c r="E8" s="212">
        <v>24.6</v>
      </c>
      <c r="F8" s="105">
        <v>12.5</v>
      </c>
      <c r="G8" s="105">
        <v>47.9</v>
      </c>
      <c r="H8" s="105">
        <v>34</v>
      </c>
      <c r="I8" s="212">
        <v>24.2</v>
      </c>
      <c r="J8" s="105">
        <v>12</v>
      </c>
      <c r="K8" s="105">
        <v>60.14</v>
      </c>
      <c r="L8" s="105">
        <v>41.8</v>
      </c>
      <c r="M8" s="105">
        <v>28.1</v>
      </c>
      <c r="N8" s="105">
        <v>14.6</v>
      </c>
      <c r="O8" s="105">
        <v>70.2</v>
      </c>
      <c r="P8" s="105">
        <v>40.9</v>
      </c>
      <c r="Q8" s="80">
        <v>28.5</v>
      </c>
      <c r="R8" s="80">
        <v>15</v>
      </c>
      <c r="S8" s="80">
        <v>81.3</v>
      </c>
      <c r="T8" s="80">
        <v>59.6</v>
      </c>
      <c r="U8" s="80">
        <v>48.9</v>
      </c>
      <c r="V8" s="80">
        <v>28.5</v>
      </c>
      <c r="W8" s="80">
        <v>102.4</v>
      </c>
      <c r="X8" s="80">
        <v>71.9</v>
      </c>
      <c r="Y8" s="80">
        <v>50.1</v>
      </c>
      <c r="Z8" s="80">
        <v>28.7</v>
      </c>
    </row>
    <row r="9" spans="1:26" s="5" customFormat="1" ht="17.25" customHeight="1">
      <c r="A9" s="104"/>
      <c r="B9" s="79" t="s">
        <v>76</v>
      </c>
      <c r="C9" s="105">
        <v>135.8</v>
      </c>
      <c r="D9" s="105">
        <v>100</v>
      </c>
      <c r="E9" s="212">
        <v>67.8</v>
      </c>
      <c r="F9" s="105">
        <v>35.1</v>
      </c>
      <c r="G9" s="105">
        <v>133.1</v>
      </c>
      <c r="H9" s="105">
        <v>100</v>
      </c>
      <c r="I9" s="212">
        <v>65.5</v>
      </c>
      <c r="J9" s="105">
        <v>35.9</v>
      </c>
      <c r="K9" s="105">
        <v>153.24</v>
      </c>
      <c r="L9" s="105">
        <v>114.7</v>
      </c>
      <c r="M9" s="105">
        <v>79.3</v>
      </c>
      <c r="N9" s="105">
        <v>39.4</v>
      </c>
      <c r="O9" s="105">
        <v>159.8</v>
      </c>
      <c r="P9" s="105">
        <v>120.5</v>
      </c>
      <c r="Q9" s="80">
        <v>85</v>
      </c>
      <c r="R9" s="80">
        <v>43.2</v>
      </c>
      <c r="S9" s="80">
        <v>171</v>
      </c>
      <c r="T9" s="80">
        <v>127.1</v>
      </c>
      <c r="U9" s="80">
        <v>119.5</v>
      </c>
      <c r="V9" s="80">
        <v>60.9</v>
      </c>
      <c r="W9" s="80">
        <v>240.7</v>
      </c>
      <c r="X9" s="80">
        <v>175.7</v>
      </c>
      <c r="Y9" s="80">
        <v>118</v>
      </c>
      <c r="Z9" s="80">
        <v>53.3</v>
      </c>
    </row>
    <row r="10" spans="1:26" s="5" customFormat="1" ht="17.25" customHeight="1">
      <c r="A10" s="104"/>
      <c r="B10" s="79" t="s">
        <v>77</v>
      </c>
      <c r="C10" s="106">
        <v>-8.3</v>
      </c>
      <c r="D10" s="106">
        <v>-5.5</v>
      </c>
      <c r="E10" s="213">
        <v>-4.9</v>
      </c>
      <c r="F10" s="106">
        <v>-0.4</v>
      </c>
      <c r="G10" s="106">
        <v>-18</v>
      </c>
      <c r="H10" s="106">
        <v>-0.5</v>
      </c>
      <c r="I10" s="213">
        <v>-0.2</v>
      </c>
      <c r="J10" s="106">
        <v>-0.2</v>
      </c>
      <c r="K10" s="106">
        <v>-2.6</v>
      </c>
      <c r="L10" s="106">
        <v>-0.3</v>
      </c>
      <c r="M10" s="106">
        <v>0.2</v>
      </c>
      <c r="N10" s="106">
        <v>-0.1</v>
      </c>
      <c r="O10" s="106">
        <v>-1.1</v>
      </c>
      <c r="P10" s="106">
        <v>-0.8</v>
      </c>
      <c r="Q10" s="65">
        <v>-0.6</v>
      </c>
      <c r="R10" s="80">
        <v>-0.2</v>
      </c>
      <c r="S10" s="80">
        <v>0</v>
      </c>
      <c r="T10" s="80">
        <v>0</v>
      </c>
      <c r="U10" s="80">
        <v>-2.8</v>
      </c>
      <c r="V10" s="80">
        <v>-4.8</v>
      </c>
      <c r="W10" s="80">
        <v>0.5</v>
      </c>
      <c r="X10" s="80">
        <v>2</v>
      </c>
      <c r="Y10" s="80">
        <v>-1.8</v>
      </c>
      <c r="Z10" s="80">
        <v>-0.8</v>
      </c>
    </row>
    <row r="11" spans="1:27" s="132" customFormat="1" ht="15.75">
      <c r="A11" s="277"/>
      <c r="B11" s="280" t="s">
        <v>78</v>
      </c>
      <c r="C11" s="281">
        <v>105.7</v>
      </c>
      <c r="D11" s="107">
        <v>85.01999999999995</v>
      </c>
      <c r="E11" s="214">
        <v>21.5</v>
      </c>
      <c r="F11" s="107">
        <v>1.1000000000000099</v>
      </c>
      <c r="G11" s="107">
        <v>98.10000000000002</v>
      </c>
      <c r="H11" s="107">
        <v>70.99999999999994</v>
      </c>
      <c r="I11" s="214">
        <v>10.999999999999968</v>
      </c>
      <c r="J11" s="107">
        <v>-3.09999999999999</v>
      </c>
      <c r="K11" s="107">
        <v>110.41999999999999</v>
      </c>
      <c r="L11" s="107">
        <v>83.4</v>
      </c>
      <c r="M11" s="107">
        <v>21.900000000000038</v>
      </c>
      <c r="N11" s="107">
        <v>1.7000000000000086</v>
      </c>
      <c r="O11" s="107">
        <v>90.09999999999988</v>
      </c>
      <c r="P11" s="107">
        <v>74.60000000000001</v>
      </c>
      <c r="Q11" s="107">
        <v>19.99999999999998</v>
      </c>
      <c r="R11" s="107">
        <v>0.9999999999999829</v>
      </c>
      <c r="S11" s="107">
        <v>84.50000000000006</v>
      </c>
      <c r="T11" s="107">
        <v>60.80000000000004</v>
      </c>
      <c r="U11" s="107">
        <v>22.2</v>
      </c>
      <c r="V11" s="107">
        <v>4.000000000000024</v>
      </c>
      <c r="W11" s="107">
        <v>108.5</v>
      </c>
      <c r="X11" s="107">
        <v>76.1</v>
      </c>
      <c r="Y11" s="107">
        <v>26.7</v>
      </c>
      <c r="Z11" s="107">
        <v>10.1</v>
      </c>
      <c r="AA11" s="282"/>
    </row>
    <row r="12" spans="1:26" s="5" customFormat="1" ht="15">
      <c r="A12" s="88"/>
      <c r="B12" s="79" t="s">
        <v>79</v>
      </c>
      <c r="C12" s="105">
        <v>11.2</v>
      </c>
      <c r="D12" s="105">
        <v>3.2</v>
      </c>
      <c r="E12" s="212">
        <v>1.7</v>
      </c>
      <c r="F12" s="105">
        <v>0.9</v>
      </c>
      <c r="G12" s="105">
        <v>8.9</v>
      </c>
      <c r="H12" s="105">
        <v>2.7</v>
      </c>
      <c r="I12" s="212">
        <v>1.6</v>
      </c>
      <c r="J12" s="105">
        <v>0.6</v>
      </c>
      <c r="K12" s="105">
        <v>6.4</v>
      </c>
      <c r="L12" s="105">
        <v>3</v>
      </c>
      <c r="M12" s="105">
        <v>1.1</v>
      </c>
      <c r="N12" s="105">
        <v>0.6</v>
      </c>
      <c r="O12" s="105">
        <v>11.7</v>
      </c>
      <c r="P12" s="105">
        <v>6</v>
      </c>
      <c r="Q12" s="80">
        <v>5.4</v>
      </c>
      <c r="R12" s="80">
        <v>3.2</v>
      </c>
      <c r="S12" s="80">
        <v>5.1</v>
      </c>
      <c r="T12" s="80">
        <v>2.2</v>
      </c>
      <c r="U12" s="80">
        <v>2.9</v>
      </c>
      <c r="V12" s="80">
        <v>1.4</v>
      </c>
      <c r="W12" s="80">
        <v>10.8</v>
      </c>
      <c r="X12" s="80">
        <v>3.9</v>
      </c>
      <c r="Y12" s="80">
        <v>2.4</v>
      </c>
      <c r="Z12" s="80">
        <v>1.6</v>
      </c>
    </row>
    <row r="13" spans="1:26" s="5" customFormat="1" ht="15">
      <c r="A13" s="104"/>
      <c r="B13" s="79" t="s">
        <v>80</v>
      </c>
      <c r="C13" s="105">
        <v>3.4</v>
      </c>
      <c r="D13" s="105">
        <v>1.36</v>
      </c>
      <c r="E13" s="212">
        <v>0.8</v>
      </c>
      <c r="F13" s="105">
        <v>-0.1</v>
      </c>
      <c r="G13" s="105">
        <v>4.6</v>
      </c>
      <c r="H13" s="105">
        <v>3.2</v>
      </c>
      <c r="I13" s="212">
        <v>0.9</v>
      </c>
      <c r="J13" s="105">
        <v>0.6</v>
      </c>
      <c r="K13" s="105">
        <v>1.1</v>
      </c>
      <c r="L13" s="105">
        <v>2</v>
      </c>
      <c r="M13" s="105">
        <v>0.1</v>
      </c>
      <c r="N13" s="108">
        <v>0</v>
      </c>
      <c r="O13" s="105">
        <v>0.9</v>
      </c>
      <c r="P13" s="105">
        <v>3.8</v>
      </c>
      <c r="Q13" s="80">
        <v>3.1</v>
      </c>
      <c r="R13" s="80">
        <v>0.1</v>
      </c>
      <c r="S13" s="80">
        <v>-7.3</v>
      </c>
      <c r="T13" s="80">
        <v>-4.6</v>
      </c>
      <c r="U13" s="80">
        <v>8.2</v>
      </c>
      <c r="V13" s="80">
        <v>0.3</v>
      </c>
      <c r="W13" s="80">
        <v>3.7</v>
      </c>
      <c r="X13" s="80">
        <v>2</v>
      </c>
      <c r="Y13" s="80">
        <v>1.8</v>
      </c>
      <c r="Z13" s="80" t="s">
        <v>3</v>
      </c>
    </row>
    <row r="14" spans="1:26" s="132" customFormat="1" ht="15.75">
      <c r="A14" s="283"/>
      <c r="B14" s="278" t="s">
        <v>0</v>
      </c>
      <c r="C14" s="279">
        <v>91.1</v>
      </c>
      <c r="D14" s="327">
        <v>80.45999999999995</v>
      </c>
      <c r="E14" s="329">
        <v>19</v>
      </c>
      <c r="F14" s="327">
        <v>0.2</v>
      </c>
      <c r="G14" s="327">
        <v>84.60000000000002</v>
      </c>
      <c r="H14" s="327">
        <v>65.09999999999994</v>
      </c>
      <c r="I14" s="329">
        <v>8.4</v>
      </c>
      <c r="J14" s="327">
        <v>-4.2</v>
      </c>
      <c r="K14" s="327">
        <v>102.91999999999999</v>
      </c>
      <c r="L14" s="327">
        <v>78.4</v>
      </c>
      <c r="M14" s="332">
        <v>20.599999999999998</v>
      </c>
      <c r="N14" s="332">
        <v>1.1</v>
      </c>
      <c r="O14" s="327">
        <v>77.49999999999987</v>
      </c>
      <c r="P14" s="327">
        <v>64.80000000000001</v>
      </c>
      <c r="Q14" s="330">
        <v>11.4</v>
      </c>
      <c r="R14" s="330">
        <v>-2.4</v>
      </c>
      <c r="S14" s="330">
        <v>86.70000000000006</v>
      </c>
      <c r="T14" s="330">
        <v>63.20000000000004</v>
      </c>
      <c r="U14" s="330">
        <v>27.6</v>
      </c>
      <c r="V14" s="330">
        <v>2.3000000000000242</v>
      </c>
      <c r="W14" s="330">
        <v>94</v>
      </c>
      <c r="X14" s="330">
        <v>70.3</v>
      </c>
      <c r="Y14" s="330">
        <v>22.5</v>
      </c>
      <c r="Z14" s="330">
        <v>8.5</v>
      </c>
    </row>
    <row r="15" spans="1:26" s="5" customFormat="1" ht="15">
      <c r="A15" s="104"/>
      <c r="B15" s="79" t="s">
        <v>81</v>
      </c>
      <c r="C15" s="105">
        <v>32.5</v>
      </c>
      <c r="D15" s="105">
        <v>18.5</v>
      </c>
      <c r="E15" s="212">
        <v>12.2</v>
      </c>
      <c r="F15" s="105">
        <v>5.9</v>
      </c>
      <c r="G15" s="105">
        <v>55.400000000000006</v>
      </c>
      <c r="H15" s="105">
        <v>25.4</v>
      </c>
      <c r="I15" s="212">
        <v>18.2</v>
      </c>
      <c r="J15" s="105">
        <v>6.1</v>
      </c>
      <c r="K15" s="105">
        <v>26</v>
      </c>
      <c r="L15" s="105">
        <v>17.1</v>
      </c>
      <c r="M15" s="105">
        <v>11.1</v>
      </c>
      <c r="N15" s="105">
        <v>4.7</v>
      </c>
      <c r="O15" s="105">
        <v>26.2</v>
      </c>
      <c r="P15" s="105">
        <v>15.5</v>
      </c>
      <c r="Q15" s="80">
        <v>10.2</v>
      </c>
      <c r="R15" s="80">
        <v>5</v>
      </c>
      <c r="S15" s="80">
        <v>26.3</v>
      </c>
      <c r="T15" s="80">
        <v>15.4</v>
      </c>
      <c r="U15" s="80">
        <v>16</v>
      </c>
      <c r="V15" s="80">
        <v>8</v>
      </c>
      <c r="W15" s="80">
        <v>34</v>
      </c>
      <c r="X15" s="80">
        <v>22.3</v>
      </c>
      <c r="Y15" s="80">
        <v>14</v>
      </c>
      <c r="Z15" s="80">
        <v>5.4</v>
      </c>
    </row>
    <row r="16" spans="1:26" s="5" customFormat="1" ht="15">
      <c r="A16" s="104"/>
      <c r="B16" s="79" t="s">
        <v>93</v>
      </c>
      <c r="C16" s="109">
        <v>13.4</v>
      </c>
      <c r="D16" s="109">
        <v>10</v>
      </c>
      <c r="E16" s="215">
        <v>6.6</v>
      </c>
      <c r="F16" s="109">
        <v>3.3</v>
      </c>
      <c r="G16" s="109">
        <v>14.4</v>
      </c>
      <c r="H16" s="109">
        <v>10.8</v>
      </c>
      <c r="I16" s="215">
        <v>7.4</v>
      </c>
      <c r="J16" s="109">
        <v>3.7</v>
      </c>
      <c r="K16" s="109">
        <v>14.6</v>
      </c>
      <c r="L16" s="105">
        <v>11.1</v>
      </c>
      <c r="M16" s="105">
        <v>7.4</v>
      </c>
      <c r="N16" s="105">
        <v>3.6</v>
      </c>
      <c r="O16" s="108">
        <v>0</v>
      </c>
      <c r="P16" s="105">
        <v>10.7</v>
      </c>
      <c r="Q16" s="80">
        <v>7.2</v>
      </c>
      <c r="R16" s="80">
        <v>3.5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</row>
    <row r="17" spans="1:26" s="132" customFormat="1" ht="15.75">
      <c r="A17" s="283"/>
      <c r="B17" s="284" t="s">
        <v>39</v>
      </c>
      <c r="C17" s="285">
        <v>45.199999999999996</v>
      </c>
      <c r="D17" s="328">
        <v>51.95999999999995</v>
      </c>
      <c r="E17" s="333">
        <v>0.2</v>
      </c>
      <c r="F17" s="328">
        <v>-9</v>
      </c>
      <c r="G17" s="328">
        <v>14.800000000000017</v>
      </c>
      <c r="H17" s="328">
        <v>28.899999999999938</v>
      </c>
      <c r="I17" s="333">
        <v>-17.2</v>
      </c>
      <c r="J17" s="328">
        <v>-14</v>
      </c>
      <c r="K17" s="328">
        <v>62.319999999999986</v>
      </c>
      <c r="L17" s="328">
        <v>50.2</v>
      </c>
      <c r="M17" s="334">
        <v>2.099999999999998</v>
      </c>
      <c r="N17" s="335">
        <v>-7.2</v>
      </c>
      <c r="O17" s="336">
        <v>51.2</v>
      </c>
      <c r="P17" s="336">
        <v>38.60000000000001</v>
      </c>
      <c r="Q17" s="83">
        <v>-5.9</v>
      </c>
      <c r="R17" s="83">
        <v>-10.9</v>
      </c>
      <c r="S17" s="83">
        <v>60.40000000000006</v>
      </c>
      <c r="T17" s="83">
        <v>47.80000000000004</v>
      </c>
      <c r="U17" s="83">
        <v>11.5</v>
      </c>
      <c r="V17" s="83">
        <v>-5.6</v>
      </c>
      <c r="W17" s="83">
        <v>60</v>
      </c>
      <c r="X17" s="83">
        <v>48</v>
      </c>
      <c r="Y17" s="83">
        <v>8.5</v>
      </c>
      <c r="Z17" s="83">
        <v>3.1</v>
      </c>
    </row>
    <row r="18" spans="1:26" s="5" customFormat="1" ht="15">
      <c r="A18" s="104"/>
      <c r="B18" s="79" t="s">
        <v>82</v>
      </c>
      <c r="C18" s="105">
        <v>4.7</v>
      </c>
      <c r="D18" s="105">
        <v>3.9000000000000004</v>
      </c>
      <c r="E18" s="212">
        <v>1.7</v>
      </c>
      <c r="F18" s="105">
        <v>1.1</v>
      </c>
      <c r="G18" s="105">
        <v>6.6</v>
      </c>
      <c r="H18" s="105">
        <v>5.1</v>
      </c>
      <c r="I18" s="212">
        <v>3.7</v>
      </c>
      <c r="J18" s="105">
        <v>1.6</v>
      </c>
      <c r="K18" s="105">
        <v>4.6</v>
      </c>
      <c r="L18" s="105">
        <v>2.3</v>
      </c>
      <c r="M18" s="105">
        <v>0.7</v>
      </c>
      <c r="N18" s="105">
        <v>-0.1</v>
      </c>
      <c r="O18" s="105">
        <v>2.9</v>
      </c>
      <c r="P18" s="105">
        <v>3.2</v>
      </c>
      <c r="Q18" s="80">
        <v>2.0999999999999996</v>
      </c>
      <c r="R18" s="80">
        <v>0.6</v>
      </c>
      <c r="S18" s="80">
        <v>7</v>
      </c>
      <c r="T18" s="80">
        <v>4.9</v>
      </c>
      <c r="U18" s="80">
        <v>7.1</v>
      </c>
      <c r="V18" s="80">
        <v>3.4</v>
      </c>
      <c r="W18" s="80">
        <v>17.7</v>
      </c>
      <c r="X18" s="80">
        <v>12.7</v>
      </c>
      <c r="Y18" s="80">
        <v>7.9</v>
      </c>
      <c r="Z18" s="80">
        <v>3.6</v>
      </c>
    </row>
    <row r="19" spans="1:26" s="5" customFormat="1" ht="15">
      <c r="A19" s="104"/>
      <c r="B19" s="79" t="s">
        <v>84</v>
      </c>
      <c r="C19" s="213">
        <v>1.5</v>
      </c>
      <c r="D19" s="213">
        <v>0.4</v>
      </c>
      <c r="E19" s="213">
        <v>0.4</v>
      </c>
      <c r="F19" s="213">
        <v>0.4</v>
      </c>
      <c r="G19" s="213">
        <v>7.3</v>
      </c>
      <c r="H19" s="213">
        <v>-0.9</v>
      </c>
      <c r="I19" s="213">
        <v>6.6</v>
      </c>
      <c r="J19" s="213">
        <v>6.9</v>
      </c>
      <c r="K19" s="213">
        <v>8.1</v>
      </c>
      <c r="L19" s="213">
        <v>1</v>
      </c>
      <c r="M19" s="213">
        <v>0</v>
      </c>
      <c r="N19" s="213">
        <v>1.8</v>
      </c>
      <c r="O19" s="213">
        <v>2.9</v>
      </c>
      <c r="P19" s="337">
        <v>0</v>
      </c>
      <c r="Q19" s="338">
        <v>0</v>
      </c>
      <c r="R19" s="339">
        <v>2.8</v>
      </c>
      <c r="S19" s="339">
        <v>7</v>
      </c>
      <c r="T19" s="339" t="s">
        <v>3</v>
      </c>
      <c r="U19" s="339" t="s">
        <v>3</v>
      </c>
      <c r="V19" s="339" t="s">
        <v>3</v>
      </c>
      <c r="W19" s="339" t="s">
        <v>3</v>
      </c>
      <c r="X19" s="339" t="s">
        <v>3</v>
      </c>
      <c r="Y19" s="339" t="s">
        <v>3</v>
      </c>
      <c r="Z19" s="339" t="s">
        <v>3</v>
      </c>
    </row>
    <row r="20" spans="1:26" s="5" customFormat="1" ht="15">
      <c r="A20" s="104"/>
      <c r="B20" s="79" t="s">
        <v>83</v>
      </c>
      <c r="C20" s="105">
        <v>0.4</v>
      </c>
      <c r="D20" s="105">
        <v>2.9</v>
      </c>
      <c r="E20" s="212">
        <v>3.1</v>
      </c>
      <c r="F20" s="105">
        <v>1.6</v>
      </c>
      <c r="G20" s="105">
        <v>-0.6</v>
      </c>
      <c r="H20" s="105">
        <v>5.1</v>
      </c>
      <c r="I20" s="212">
        <v>3.4</v>
      </c>
      <c r="J20" s="105">
        <v>1.3</v>
      </c>
      <c r="K20" s="105">
        <v>-1</v>
      </c>
      <c r="L20" s="105">
        <v>5.3</v>
      </c>
      <c r="M20" s="105">
        <v>3</v>
      </c>
      <c r="N20" s="105">
        <v>0.3</v>
      </c>
      <c r="O20" s="105">
        <v>13.2</v>
      </c>
      <c r="P20" s="105">
        <v>9.9</v>
      </c>
      <c r="Q20" s="80">
        <v>8.2</v>
      </c>
      <c r="R20" s="80">
        <v>0.3</v>
      </c>
      <c r="S20" s="80">
        <v>4</v>
      </c>
      <c r="T20" s="80">
        <v>2.2</v>
      </c>
      <c r="U20" s="80">
        <v>-0.3</v>
      </c>
      <c r="V20" s="80">
        <v>0.5</v>
      </c>
      <c r="W20" s="80">
        <v>-0.5</v>
      </c>
      <c r="X20" s="80" t="s">
        <v>3</v>
      </c>
      <c r="Y20" s="80">
        <v>0.2</v>
      </c>
      <c r="Z20" s="80">
        <v>0.7</v>
      </c>
    </row>
    <row r="21" spans="1:26" s="5" customFormat="1" ht="15">
      <c r="A21" s="104"/>
      <c r="B21" s="82" t="s">
        <v>85</v>
      </c>
      <c r="C21" s="110">
        <v>38.599999999999994</v>
      </c>
      <c r="D21" s="110">
        <v>44.759999999999955</v>
      </c>
      <c r="E21" s="216">
        <v>-5.1</v>
      </c>
      <c r="F21" s="110">
        <v>-12.1</v>
      </c>
      <c r="G21" s="111">
        <v>1.5000000000000173</v>
      </c>
      <c r="H21" s="110">
        <v>19.599999999999937</v>
      </c>
      <c r="I21" s="216">
        <v>-30.9</v>
      </c>
      <c r="J21" s="110">
        <v>-23.8</v>
      </c>
      <c r="K21" s="111">
        <v>50.61999999999998</v>
      </c>
      <c r="L21" s="111">
        <v>41.5</v>
      </c>
      <c r="M21" s="110">
        <v>-1.600000000000002</v>
      </c>
      <c r="N21" s="110">
        <v>-9.200000000000001</v>
      </c>
      <c r="O21" s="111">
        <v>35.2</v>
      </c>
      <c r="P21" s="111">
        <v>25.6</v>
      </c>
      <c r="Q21" s="83">
        <v>-16.1</v>
      </c>
      <c r="R21" s="83">
        <v>-14.600000000000001</v>
      </c>
      <c r="S21" s="83">
        <v>49.5</v>
      </c>
      <c r="T21" s="83">
        <v>40.8</v>
      </c>
      <c r="U21" s="83">
        <v>4.1</v>
      </c>
      <c r="V21" s="83">
        <v>-1.6999999999999997</v>
      </c>
      <c r="W21" s="83">
        <v>42.3</v>
      </c>
      <c r="X21" s="83">
        <v>60.7</v>
      </c>
      <c r="Y21" s="83">
        <v>0.6</v>
      </c>
      <c r="Z21" s="83">
        <v>-0.5</v>
      </c>
    </row>
    <row r="22" spans="1:26" s="5" customFormat="1" ht="15">
      <c r="A22" s="104"/>
      <c r="B22" s="79" t="s">
        <v>86</v>
      </c>
      <c r="C22" s="105">
        <v>-5.6</v>
      </c>
      <c r="D22" s="105">
        <v>-4.6</v>
      </c>
      <c r="E22" s="212">
        <v>-9.4</v>
      </c>
      <c r="F22" s="105">
        <v>-1.9</v>
      </c>
      <c r="G22" s="105">
        <v>-3</v>
      </c>
      <c r="H22" s="105">
        <v>1.6</v>
      </c>
      <c r="I22" s="212">
        <v>-5.9</v>
      </c>
      <c r="J22" s="105">
        <v>-4.7</v>
      </c>
      <c r="K22" s="105">
        <v>18.6</v>
      </c>
      <c r="L22" s="105">
        <v>16.1</v>
      </c>
      <c r="M22" s="105">
        <v>3</v>
      </c>
      <c r="N22" s="105">
        <v>-1.4</v>
      </c>
      <c r="O22" s="105">
        <v>14.9</v>
      </c>
      <c r="P22" s="105">
        <v>9.8</v>
      </c>
      <c r="Q22" s="80">
        <v>-2.5</v>
      </c>
      <c r="R22" s="80">
        <v>-1.9</v>
      </c>
      <c r="S22" s="80">
        <v>22.3</v>
      </c>
      <c r="T22" s="80">
        <v>15.3</v>
      </c>
      <c r="U22" s="80">
        <v>-1.6</v>
      </c>
      <c r="V22" s="80">
        <v>-1</v>
      </c>
      <c r="W22" s="80">
        <v>18</v>
      </c>
      <c r="X22" s="80">
        <v>16.2</v>
      </c>
      <c r="Y22" s="80">
        <v>3.1</v>
      </c>
      <c r="Z22" s="80">
        <v>0.9</v>
      </c>
    </row>
    <row r="23" spans="1:26" s="113" customFormat="1" ht="15">
      <c r="A23" s="112"/>
      <c r="B23" s="85" t="s">
        <v>40</v>
      </c>
      <c r="C23" s="107">
        <v>44.199999999999996</v>
      </c>
      <c r="D23" s="107">
        <v>49.35999999999996</v>
      </c>
      <c r="E23" s="214">
        <v>4.4</v>
      </c>
      <c r="F23" s="107">
        <v>-10.2</v>
      </c>
      <c r="G23" s="107">
        <v>4.500000000000018</v>
      </c>
      <c r="H23" s="107">
        <v>17.999999999999936</v>
      </c>
      <c r="I23" s="214">
        <v>-25</v>
      </c>
      <c r="J23" s="107">
        <v>-19.1</v>
      </c>
      <c r="K23" s="107">
        <v>32.01999999999998</v>
      </c>
      <c r="L23" s="107">
        <v>25.4</v>
      </c>
      <c r="M23" s="107">
        <v>-4.600000000000002</v>
      </c>
      <c r="N23" s="107">
        <v>-7.9</v>
      </c>
      <c r="O23" s="107">
        <v>20.300000000000004</v>
      </c>
      <c r="P23" s="107">
        <v>15.8</v>
      </c>
      <c r="Q23" s="81">
        <v>-13.600000000000001</v>
      </c>
      <c r="R23" s="81">
        <v>-12.700000000000001</v>
      </c>
      <c r="S23" s="81">
        <v>27.2</v>
      </c>
      <c r="T23" s="81">
        <v>25.499999999999996</v>
      </c>
      <c r="U23" s="81">
        <v>5.699999999999999</v>
      </c>
      <c r="V23" s="81">
        <v>-0.6999999999999997</v>
      </c>
      <c r="W23" s="81">
        <v>24.299999999999997</v>
      </c>
      <c r="X23" s="81">
        <v>44.5</v>
      </c>
      <c r="Y23" s="81">
        <v>-2.5</v>
      </c>
      <c r="Z23" s="81">
        <v>-1.4</v>
      </c>
    </row>
    <row r="24" spans="1:26" s="5" customFormat="1" ht="15">
      <c r="A24" s="104"/>
      <c r="B24" s="79" t="s">
        <v>87</v>
      </c>
      <c r="C24" s="217">
        <v>0</v>
      </c>
      <c r="D24" s="217">
        <v>0</v>
      </c>
      <c r="E24" s="217">
        <v>0</v>
      </c>
      <c r="F24" s="108"/>
      <c r="G24" s="106">
        <v>0</v>
      </c>
      <c r="H24" s="108">
        <v>0</v>
      </c>
      <c r="I24" s="337">
        <v>0</v>
      </c>
      <c r="J24" s="108">
        <v>0</v>
      </c>
      <c r="K24" s="106">
        <v>-2.6</v>
      </c>
      <c r="L24" s="106">
        <v>-1.1</v>
      </c>
      <c r="M24" s="106">
        <v>3.9</v>
      </c>
      <c r="N24" s="106">
        <v>4.9</v>
      </c>
      <c r="O24" s="106">
        <v>-195.5</v>
      </c>
      <c r="P24" s="106">
        <v>-195.7</v>
      </c>
      <c r="Q24" s="65">
        <v>2.2</v>
      </c>
      <c r="R24" s="65">
        <v>-0.1</v>
      </c>
      <c r="S24" s="65">
        <v>5.8</v>
      </c>
      <c r="T24" s="65">
        <v>7.7</v>
      </c>
      <c r="U24" s="65">
        <v>0</v>
      </c>
      <c r="V24" s="65">
        <v>0</v>
      </c>
      <c r="W24" s="65">
        <v>1</v>
      </c>
      <c r="X24" s="65">
        <v>0.7</v>
      </c>
      <c r="Y24" s="65">
        <v>0</v>
      </c>
      <c r="Z24" s="65">
        <v>0</v>
      </c>
    </row>
    <row r="25" spans="1:26" s="5" customFormat="1" ht="15">
      <c r="A25" s="104"/>
      <c r="B25" s="79" t="s">
        <v>88</v>
      </c>
      <c r="C25" s="217">
        <v>0</v>
      </c>
      <c r="D25" s="217">
        <v>0</v>
      </c>
      <c r="E25" s="217">
        <v>0</v>
      </c>
      <c r="F25" s="108"/>
      <c r="G25" s="106">
        <v>0</v>
      </c>
      <c r="H25" s="108">
        <v>0</v>
      </c>
      <c r="I25" s="337">
        <v>0</v>
      </c>
      <c r="J25" s="108">
        <v>0</v>
      </c>
      <c r="K25" s="106">
        <v>1.2</v>
      </c>
      <c r="L25" s="80">
        <v>-1.2</v>
      </c>
      <c r="M25" s="80">
        <v>1.2</v>
      </c>
      <c r="N25" s="80">
        <v>0.5</v>
      </c>
      <c r="O25" s="80">
        <v>2.5</v>
      </c>
      <c r="P25" s="80">
        <v>-1.6</v>
      </c>
      <c r="Q25" s="80">
        <v>1.1</v>
      </c>
      <c r="R25" s="80">
        <v>0.7</v>
      </c>
      <c r="S25" s="80">
        <v>2.7</v>
      </c>
      <c r="T25" s="80">
        <v>1.9</v>
      </c>
      <c r="U25" s="80">
        <v>1.3</v>
      </c>
      <c r="V25" s="80">
        <v>0.6</v>
      </c>
      <c r="W25" s="80">
        <v>2.7</v>
      </c>
      <c r="X25" s="80">
        <v>1.9</v>
      </c>
      <c r="Y25" s="80">
        <v>1.2</v>
      </c>
      <c r="Z25" s="80">
        <v>0.4</v>
      </c>
    </row>
    <row r="26" spans="1:26" s="113" customFormat="1" ht="15.75" thickBot="1">
      <c r="A26" s="112"/>
      <c r="B26" s="87" t="s">
        <v>89</v>
      </c>
      <c r="C26" s="122">
        <v>44.199999999999996</v>
      </c>
      <c r="D26" s="122">
        <v>49.35999999999996</v>
      </c>
      <c r="E26" s="122">
        <v>4.4</v>
      </c>
      <c r="F26" s="122">
        <v>-10.2</v>
      </c>
      <c r="G26" s="122">
        <v>4.500000000000018</v>
      </c>
      <c r="H26" s="122">
        <v>17.999999999999936</v>
      </c>
      <c r="I26" s="218">
        <v>-25</v>
      </c>
      <c r="J26" s="122">
        <v>-19.1</v>
      </c>
      <c r="K26" s="122">
        <v>28.21999999999998</v>
      </c>
      <c r="L26" s="122">
        <v>23.099999999999998</v>
      </c>
      <c r="M26" s="122">
        <v>-1.9000000000000024</v>
      </c>
      <c r="N26" s="122">
        <v>-3.5</v>
      </c>
      <c r="O26" s="122">
        <v>-177.1</v>
      </c>
      <c r="P26" s="122">
        <v>-181.49999999999997</v>
      </c>
      <c r="Q26" s="123">
        <v>-12.500000000000002</v>
      </c>
      <c r="R26" s="123">
        <v>-13.6</v>
      </c>
      <c r="S26" s="123">
        <v>30.4</v>
      </c>
      <c r="T26" s="123">
        <v>31.2</v>
      </c>
      <c r="U26" s="123">
        <v>4.3999999999999995</v>
      </c>
      <c r="V26" s="123">
        <v>-1.2999999999999998</v>
      </c>
      <c r="W26" s="123">
        <v>22.5</v>
      </c>
      <c r="X26" s="123">
        <v>43.300000000000004</v>
      </c>
      <c r="Y26" s="123">
        <v>-3.7</v>
      </c>
      <c r="Z26" s="123">
        <v>-1.7999999999999998</v>
      </c>
    </row>
    <row r="27" spans="2:27" ht="15">
      <c r="B27" s="114"/>
      <c r="C27" s="114"/>
      <c r="D27" s="114"/>
      <c r="E27" s="114"/>
      <c r="F27" s="115"/>
      <c r="G27" s="115"/>
      <c r="H27" s="115"/>
      <c r="I27" s="115"/>
      <c r="J27" s="115"/>
      <c r="K27" s="115"/>
      <c r="L27" s="115"/>
      <c r="M27" s="116"/>
      <c r="N27" s="116"/>
      <c r="O27" s="116"/>
      <c r="P27" s="115"/>
      <c r="Q27" s="115"/>
      <c r="R27" s="115"/>
      <c r="S27" s="115"/>
      <c r="T27" s="115"/>
      <c r="U27" s="45"/>
      <c r="V27" s="45"/>
      <c r="W27" s="45"/>
      <c r="X27" s="45"/>
      <c r="Y27" s="45"/>
      <c r="Z27" s="45"/>
      <c r="AA27" s="2"/>
    </row>
    <row r="28" spans="2:27" ht="15">
      <c r="B28" s="34" t="s">
        <v>144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117"/>
      <c r="R28" s="117"/>
      <c r="S28" s="117"/>
      <c r="T28" s="117"/>
      <c r="U28" s="31"/>
      <c r="V28" s="31"/>
      <c r="W28" s="31"/>
      <c r="X28" s="31"/>
      <c r="Y28" s="31"/>
      <c r="Z28" s="31"/>
      <c r="AA28" s="2"/>
    </row>
    <row r="29" spans="1:27" s="173" customFormat="1" ht="15">
      <c r="A29" s="174"/>
      <c r="B29" s="165" t="s">
        <v>124</v>
      </c>
      <c r="C29" s="196"/>
      <c r="D29" s="196"/>
      <c r="E29" s="196"/>
      <c r="F29" s="206"/>
      <c r="G29" s="206"/>
      <c r="H29" s="206"/>
      <c r="I29" s="207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9"/>
      <c r="V29" s="209"/>
      <c r="W29" s="209"/>
      <c r="X29" s="209"/>
      <c r="Y29" s="209"/>
      <c r="Z29" s="209"/>
      <c r="AA29" s="210"/>
    </row>
    <row r="30" spans="1:26" s="30" customFormat="1" ht="15">
      <c r="A30" s="57"/>
      <c r="B30" s="345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119"/>
      <c r="U30" s="120"/>
      <c r="V30" s="120"/>
      <c r="W30" s="120"/>
      <c r="X30" s="120"/>
      <c r="Y30" s="120"/>
      <c r="Z30" s="120"/>
    </row>
    <row r="31" spans="1:19" ht="15">
      <c r="A31" s="57"/>
      <c r="B31" s="100"/>
      <c r="C31" s="100"/>
      <c r="D31" s="100"/>
      <c r="E31" s="10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5">
      <c r="A32" s="57"/>
      <c r="B32" s="345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29"/>
      <c r="O32" s="29"/>
      <c r="P32" s="29"/>
      <c r="Q32" s="29"/>
      <c r="R32" s="29"/>
      <c r="S32" s="29"/>
    </row>
    <row r="33" spans="1:5" ht="20.1" customHeight="1">
      <c r="A33" s="57"/>
      <c r="B33" s="79"/>
      <c r="C33" s="79"/>
      <c r="D33" s="79"/>
      <c r="E33" s="79"/>
    </row>
    <row r="34" ht="20.1" customHeight="1">
      <c r="A34" s="57"/>
    </row>
    <row r="35" ht="20.1" customHeight="1">
      <c r="A35" s="57"/>
    </row>
    <row r="36" ht="20.1" customHeight="1">
      <c r="A36" s="57"/>
    </row>
    <row r="37" ht="20.1" customHeight="1">
      <c r="A37" s="57"/>
    </row>
    <row r="38" ht="20.1" customHeight="1">
      <c r="A38" s="57"/>
    </row>
    <row r="39" ht="20.1" customHeight="1">
      <c r="A39" s="57"/>
    </row>
    <row r="40" ht="20.1" customHeight="1">
      <c r="A40" s="57"/>
    </row>
    <row r="41" ht="20.1" customHeight="1">
      <c r="A41" s="57"/>
    </row>
    <row r="42" ht="20.1" customHeight="1">
      <c r="A42" s="57"/>
    </row>
    <row r="43" ht="20.1" customHeight="1">
      <c r="A43" s="57"/>
    </row>
    <row r="44" ht="20.1" customHeight="1">
      <c r="A44" s="57"/>
    </row>
    <row r="45" ht="20.1" customHeight="1">
      <c r="A45" s="57"/>
    </row>
    <row r="46" ht="20.1" customHeight="1">
      <c r="A46" s="57"/>
    </row>
    <row r="47" ht="20.1" customHeight="1">
      <c r="A47" s="57"/>
    </row>
    <row r="48" ht="20.1" customHeight="1">
      <c r="A48" s="57"/>
    </row>
    <row r="49" ht="20.1" customHeight="1">
      <c r="A49" s="57"/>
    </row>
    <row r="50" ht="20.1" customHeight="1">
      <c r="A50" s="57"/>
    </row>
    <row r="51" ht="20.1" customHeight="1">
      <c r="A51" s="57"/>
    </row>
    <row r="52" ht="20.1" customHeight="1">
      <c r="A52" s="57"/>
    </row>
    <row r="53" ht="20.1" customHeight="1">
      <c r="A53" s="57"/>
    </row>
    <row r="54" ht="20.1" customHeight="1">
      <c r="A54" s="57"/>
    </row>
    <row r="55" ht="20.1" customHeight="1">
      <c r="A55" s="57"/>
    </row>
    <row r="56" ht="20.1" customHeight="1">
      <c r="A56" s="57"/>
    </row>
    <row r="57" ht="20.1" customHeight="1">
      <c r="A57" s="57"/>
    </row>
    <row r="58" ht="20.1" customHeight="1">
      <c r="A58" s="57"/>
    </row>
    <row r="59" ht="20.1" customHeight="1">
      <c r="A59" s="57"/>
    </row>
    <row r="60" ht="20.1" customHeight="1">
      <c r="A60" s="57"/>
    </row>
    <row r="61" ht="20.1" customHeight="1">
      <c r="A61" s="57"/>
    </row>
    <row r="62" ht="20.1" customHeight="1">
      <c r="A62" s="57"/>
    </row>
    <row r="63" ht="20.1" customHeight="1">
      <c r="A63" s="57"/>
    </row>
    <row r="64" ht="20.1" customHeight="1">
      <c r="A64" s="57"/>
    </row>
    <row r="65" ht="20.1" customHeight="1">
      <c r="A65" s="57"/>
    </row>
    <row r="66" ht="20.1" customHeight="1">
      <c r="A66" s="57"/>
    </row>
    <row r="67" ht="20.1" customHeight="1">
      <c r="A67" s="57"/>
    </row>
    <row r="68" ht="20.1" customHeight="1">
      <c r="A68" s="57"/>
    </row>
    <row r="69" ht="20.1" customHeight="1">
      <c r="A69" s="57"/>
    </row>
    <row r="70" ht="20.1" customHeight="1">
      <c r="A70" s="57"/>
    </row>
    <row r="71" ht="20.1" customHeight="1">
      <c r="A71" s="57"/>
    </row>
    <row r="72" ht="20.1" customHeight="1">
      <c r="A72" s="57"/>
    </row>
    <row r="73" ht="20.1" customHeight="1">
      <c r="A73" s="57"/>
    </row>
    <row r="74" ht="20.1" customHeight="1">
      <c r="A74" s="57"/>
    </row>
    <row r="75" ht="20.1" customHeight="1">
      <c r="A75" s="57"/>
    </row>
    <row r="76" ht="20.1" customHeight="1">
      <c r="A76" s="57"/>
    </row>
    <row r="77" ht="20.1" customHeight="1">
      <c r="A77" s="57"/>
    </row>
    <row r="78" ht="20.1" customHeight="1">
      <c r="A78" s="57"/>
    </row>
    <row r="79" ht="20.1" customHeight="1">
      <c r="A79" s="57"/>
    </row>
    <row r="80" ht="20.1" customHeight="1">
      <c r="A80" s="57"/>
    </row>
    <row r="81" ht="20.1" customHeight="1">
      <c r="A81" s="57"/>
    </row>
    <row r="82" ht="20.1" customHeight="1">
      <c r="A82" s="57"/>
    </row>
    <row r="83" ht="20.1" customHeight="1">
      <c r="A83" s="57"/>
    </row>
    <row r="84" ht="20.1" customHeight="1">
      <c r="A84" s="57"/>
    </row>
    <row r="85" ht="20.1" customHeight="1">
      <c r="A85" s="57"/>
    </row>
    <row r="86" ht="20.1" customHeight="1">
      <c r="A86" s="57"/>
    </row>
    <row r="87" ht="20.1" customHeight="1">
      <c r="A87" s="57"/>
    </row>
    <row r="88" ht="20.1" customHeight="1">
      <c r="A88" s="57"/>
    </row>
    <row r="89" ht="20.1" customHeight="1">
      <c r="A89" s="57"/>
    </row>
    <row r="90" ht="20.1" customHeight="1">
      <c r="A90" s="57"/>
    </row>
    <row r="91" ht="20.1" customHeight="1">
      <c r="A91" s="57"/>
    </row>
    <row r="92" ht="20.1" customHeight="1">
      <c r="A92" s="57"/>
    </row>
    <row r="93" ht="20.1" customHeight="1">
      <c r="A93" s="57"/>
    </row>
    <row r="94" ht="20.1" customHeight="1">
      <c r="A94" s="57"/>
    </row>
    <row r="95" ht="20.1" customHeight="1">
      <c r="A95" s="57"/>
    </row>
    <row r="96" ht="20.1" customHeight="1">
      <c r="A96" s="57"/>
    </row>
    <row r="97" ht="20.1" customHeight="1">
      <c r="A97" s="57"/>
    </row>
    <row r="98" ht="20.1" customHeight="1">
      <c r="A98" s="57"/>
    </row>
    <row r="99" ht="20.1" customHeight="1">
      <c r="A99" s="57"/>
    </row>
    <row r="100" ht="20.1" customHeight="1">
      <c r="A100" s="57"/>
    </row>
    <row r="101" ht="20.1" customHeight="1">
      <c r="A101" s="57"/>
    </row>
    <row r="102" ht="20.1" customHeight="1">
      <c r="A102" s="57"/>
    </row>
    <row r="103" ht="20.1" customHeight="1">
      <c r="A103" s="57"/>
    </row>
    <row r="104" ht="20.1" customHeight="1">
      <c r="A104" s="57"/>
    </row>
    <row r="105" ht="20.1" customHeight="1">
      <c r="A105" s="57"/>
    </row>
    <row r="106" ht="20.1" customHeight="1">
      <c r="A106" s="57"/>
    </row>
    <row r="107" ht="20.1" customHeight="1">
      <c r="A107" s="57"/>
    </row>
    <row r="108" ht="20.1" customHeight="1">
      <c r="A108" s="57"/>
    </row>
    <row r="109" ht="20.1" customHeight="1">
      <c r="A109" s="57"/>
    </row>
    <row r="110" ht="20.1" customHeight="1">
      <c r="A110" s="57"/>
    </row>
    <row r="111" ht="20.1" customHeight="1">
      <c r="A111" s="57"/>
    </row>
    <row r="112" ht="20.1" customHeight="1">
      <c r="A112" s="57"/>
    </row>
    <row r="113" ht="20.1" customHeight="1">
      <c r="A113" s="57"/>
    </row>
    <row r="114" ht="20.1" customHeight="1">
      <c r="A114" s="57"/>
    </row>
    <row r="115" ht="20.1" customHeight="1">
      <c r="A115" s="57"/>
    </row>
    <row r="116" ht="20.1" customHeight="1">
      <c r="A116" s="57"/>
    </row>
    <row r="117" ht="20.1" customHeight="1">
      <c r="A117" s="57"/>
    </row>
    <row r="118" ht="20.1" customHeight="1">
      <c r="A118" s="57"/>
    </row>
    <row r="119" ht="20.1" customHeight="1">
      <c r="A119" s="57"/>
    </row>
    <row r="120" ht="20.1" customHeight="1">
      <c r="A120" s="57"/>
    </row>
    <row r="121" ht="20.1" customHeight="1">
      <c r="A121" s="57"/>
    </row>
    <row r="122" ht="20.1" customHeight="1">
      <c r="A122" s="57"/>
    </row>
    <row r="123" ht="20.1" customHeight="1">
      <c r="A123" s="57"/>
    </row>
    <row r="124" ht="20.1" customHeight="1">
      <c r="A124" s="57"/>
    </row>
    <row r="125" ht="20.1" customHeight="1">
      <c r="A125" s="57"/>
    </row>
    <row r="126" ht="20.1" customHeight="1">
      <c r="A126" s="57"/>
    </row>
    <row r="127" ht="20.1" customHeight="1">
      <c r="A127" s="57"/>
    </row>
    <row r="128" ht="20.1" customHeight="1">
      <c r="A128" s="57"/>
    </row>
    <row r="129" ht="20.1" customHeight="1">
      <c r="A129" s="57"/>
    </row>
    <row r="130" ht="20.1" customHeight="1">
      <c r="A130" s="57"/>
    </row>
    <row r="131" ht="20.1" customHeight="1">
      <c r="A131" s="57"/>
    </row>
    <row r="132" ht="20.1" customHeight="1">
      <c r="A132" s="57"/>
    </row>
    <row r="133" ht="20.1" customHeight="1">
      <c r="A133" s="57"/>
    </row>
    <row r="134" ht="20.1" customHeight="1">
      <c r="A134" s="57"/>
    </row>
    <row r="135" ht="20.1" customHeight="1">
      <c r="A135" s="57"/>
    </row>
    <row r="136" ht="20.1" customHeight="1">
      <c r="A136" s="57"/>
    </row>
    <row r="137" ht="20.1" customHeight="1">
      <c r="A137" s="57"/>
    </row>
    <row r="138" ht="20.1" customHeight="1">
      <c r="A138" s="57"/>
    </row>
    <row r="139" ht="20.1" customHeight="1">
      <c r="A139" s="57"/>
    </row>
    <row r="140" ht="20.1" customHeight="1">
      <c r="A140" s="57"/>
    </row>
    <row r="141" ht="20.1" customHeight="1">
      <c r="A141" s="57"/>
    </row>
    <row r="142" ht="20.1" customHeight="1">
      <c r="A142" s="57"/>
    </row>
    <row r="143" ht="20.1" customHeight="1">
      <c r="A143" s="57"/>
    </row>
    <row r="144" ht="20.1" customHeight="1">
      <c r="A144" s="57"/>
    </row>
    <row r="145" ht="20.1" customHeight="1">
      <c r="A145" s="57"/>
    </row>
    <row r="146" ht="20.1" customHeight="1">
      <c r="A146" s="57"/>
    </row>
    <row r="147" ht="20.1" customHeight="1">
      <c r="A147" s="57"/>
    </row>
    <row r="148" ht="20.1" customHeight="1">
      <c r="A148" s="57"/>
    </row>
    <row r="149" ht="20.1" customHeight="1">
      <c r="A149" s="57"/>
    </row>
    <row r="150" ht="20.1" customHeight="1">
      <c r="A150" s="57"/>
    </row>
    <row r="151" ht="20.1" customHeight="1">
      <c r="A151" s="57"/>
    </row>
    <row r="152" ht="20.1" customHeight="1">
      <c r="A152" s="57"/>
    </row>
    <row r="153" ht="20.1" customHeight="1">
      <c r="A153" s="57"/>
    </row>
    <row r="154" ht="20.1" customHeight="1">
      <c r="A154" s="57"/>
    </row>
    <row r="155" ht="20.1" customHeight="1">
      <c r="A155" s="57"/>
    </row>
    <row r="156" ht="20.1" customHeight="1">
      <c r="A156" s="57"/>
    </row>
    <row r="157" ht="20.1" customHeight="1">
      <c r="A157" s="57"/>
    </row>
    <row r="158" ht="20.1" customHeight="1">
      <c r="A158" s="57"/>
    </row>
    <row r="159" ht="20.1" customHeight="1">
      <c r="A159" s="57"/>
    </row>
    <row r="160" ht="20.1" customHeight="1">
      <c r="A160" s="57"/>
    </row>
    <row r="161" ht="20.1" customHeight="1">
      <c r="A161" s="57"/>
    </row>
    <row r="162" ht="20.1" customHeight="1">
      <c r="A162" s="57"/>
    </row>
    <row r="163" ht="20.1" customHeight="1">
      <c r="A163" s="57"/>
    </row>
    <row r="164" ht="20.1" customHeight="1">
      <c r="A164" s="57"/>
    </row>
    <row r="165" ht="20.1" customHeight="1">
      <c r="A165" s="57"/>
    </row>
    <row r="166" ht="20.1" customHeight="1">
      <c r="A166" s="57"/>
    </row>
    <row r="167" ht="20.1" customHeight="1">
      <c r="A167" s="57"/>
    </row>
    <row r="168" ht="20.1" customHeight="1">
      <c r="A168" s="57"/>
    </row>
    <row r="169" ht="20.1" customHeight="1">
      <c r="A169" s="57"/>
    </row>
    <row r="170" ht="20.1" customHeight="1">
      <c r="A170" s="57"/>
    </row>
    <row r="171" ht="20.1" customHeight="1">
      <c r="A171" s="57"/>
    </row>
    <row r="172" ht="20.1" customHeight="1">
      <c r="A172" s="57"/>
    </row>
    <row r="173" ht="20.1" customHeight="1">
      <c r="A173" s="57"/>
    </row>
    <row r="174" ht="20.1" customHeight="1">
      <c r="A174" s="57"/>
    </row>
    <row r="175" ht="20.1" customHeight="1">
      <c r="A175" s="57"/>
    </row>
    <row r="176" ht="20.1" customHeight="1">
      <c r="A176" s="57"/>
    </row>
    <row r="177" ht="20.1" customHeight="1">
      <c r="A177" s="57"/>
    </row>
    <row r="178" ht="20.1" customHeight="1">
      <c r="A178" s="57"/>
    </row>
    <row r="179" ht="20.1" customHeight="1">
      <c r="A179" s="57"/>
    </row>
    <row r="180" ht="20.1" customHeight="1">
      <c r="A180" s="57"/>
    </row>
    <row r="181" ht="20.1" customHeight="1">
      <c r="A181" s="57"/>
    </row>
    <row r="182" ht="20.1" customHeight="1">
      <c r="A182" s="57"/>
    </row>
    <row r="183" ht="20.1" customHeight="1">
      <c r="A183" s="57"/>
    </row>
    <row r="184" ht="20.1" customHeight="1">
      <c r="A184" s="57"/>
    </row>
    <row r="185" ht="20.1" customHeight="1">
      <c r="A185" s="57"/>
    </row>
    <row r="186" ht="20.1" customHeight="1">
      <c r="A186" s="57"/>
    </row>
    <row r="187" ht="20.1" customHeight="1">
      <c r="A187" s="57"/>
    </row>
    <row r="188" ht="20.1" customHeight="1">
      <c r="A188" s="57"/>
    </row>
    <row r="189" ht="20.1" customHeight="1">
      <c r="A189" s="57"/>
    </row>
    <row r="190" ht="20.1" customHeight="1">
      <c r="A190" s="57"/>
    </row>
    <row r="191" ht="20.1" customHeight="1">
      <c r="A191" s="57"/>
    </row>
    <row r="192" ht="20.1" customHeight="1">
      <c r="A192" s="57"/>
    </row>
    <row r="193" ht="20.1" customHeight="1">
      <c r="A193" s="57"/>
    </row>
    <row r="194" ht="20.1" customHeight="1">
      <c r="A194" s="57"/>
    </row>
    <row r="195" ht="20.1" customHeight="1">
      <c r="A195" s="57"/>
    </row>
    <row r="196" ht="20.1" customHeight="1">
      <c r="A196" s="57"/>
    </row>
    <row r="197" ht="20.1" customHeight="1">
      <c r="A197" s="57"/>
    </row>
    <row r="198" ht="20.1" customHeight="1">
      <c r="A198" s="57"/>
    </row>
    <row r="199" ht="20.1" customHeight="1">
      <c r="A199" s="57"/>
    </row>
    <row r="200" ht="20.1" customHeight="1">
      <c r="A200" s="57"/>
    </row>
    <row r="201" ht="20.1" customHeight="1">
      <c r="A201" s="57"/>
    </row>
    <row r="202" ht="20.1" customHeight="1">
      <c r="A202" s="57"/>
    </row>
    <row r="203" ht="20.1" customHeight="1">
      <c r="A203" s="57"/>
    </row>
    <row r="204" ht="20.1" customHeight="1">
      <c r="A204" s="57"/>
    </row>
    <row r="205" ht="20.1" customHeight="1">
      <c r="A205" s="57"/>
    </row>
    <row r="206" ht="20.1" customHeight="1">
      <c r="A206" s="57"/>
    </row>
    <row r="207" ht="20.1" customHeight="1">
      <c r="A207" s="57"/>
    </row>
    <row r="208" ht="20.1" customHeight="1">
      <c r="A208" s="57"/>
    </row>
    <row r="209" ht="20.1" customHeight="1">
      <c r="A209" s="57"/>
    </row>
    <row r="210" ht="20.1" customHeight="1">
      <c r="A210" s="57"/>
    </row>
    <row r="211" ht="20.1" customHeight="1">
      <c r="A211" s="57"/>
    </row>
    <row r="212" ht="20.1" customHeight="1">
      <c r="A212" s="57"/>
    </row>
    <row r="213" ht="20.1" customHeight="1">
      <c r="A213" s="57"/>
    </row>
    <row r="214" ht="20.1" customHeight="1">
      <c r="A214" s="57"/>
    </row>
    <row r="215" ht="20.1" customHeight="1">
      <c r="A215" s="57"/>
    </row>
    <row r="216" ht="20.1" customHeight="1">
      <c r="A216" s="57"/>
    </row>
    <row r="217" ht="20.1" customHeight="1">
      <c r="A217" s="57"/>
    </row>
    <row r="218" ht="20.1" customHeight="1">
      <c r="A218" s="57"/>
    </row>
    <row r="219" ht="20.1" customHeight="1">
      <c r="A219" s="57"/>
    </row>
    <row r="220" ht="20.1" customHeight="1">
      <c r="A220" s="57"/>
    </row>
    <row r="221" ht="20.1" customHeight="1">
      <c r="A221" s="57"/>
    </row>
    <row r="222" ht="20.1" customHeight="1">
      <c r="A222" s="57"/>
    </row>
    <row r="223" ht="20.1" customHeight="1">
      <c r="A223" s="57"/>
    </row>
    <row r="224" ht="20.1" customHeight="1">
      <c r="A224" s="57"/>
    </row>
    <row r="225" ht="20.1" customHeight="1">
      <c r="A225" s="57"/>
    </row>
    <row r="226" ht="20.1" customHeight="1">
      <c r="A226" s="57"/>
    </row>
    <row r="227" ht="20.1" customHeight="1">
      <c r="A227" s="57"/>
    </row>
    <row r="228" ht="20.1" customHeight="1">
      <c r="A228" s="57"/>
    </row>
    <row r="229" ht="20.1" customHeight="1">
      <c r="A229" s="57"/>
    </row>
    <row r="230" ht="20.1" customHeight="1">
      <c r="A230" s="57"/>
    </row>
    <row r="231" ht="20.1" customHeight="1">
      <c r="A231" s="57"/>
    </row>
    <row r="232" ht="20.1" customHeight="1">
      <c r="A232" s="57"/>
    </row>
    <row r="233" ht="20.1" customHeight="1">
      <c r="A233" s="57"/>
    </row>
    <row r="234" ht="20.1" customHeight="1">
      <c r="A234" s="57"/>
    </row>
    <row r="235" ht="20.1" customHeight="1">
      <c r="A235" s="57"/>
    </row>
    <row r="236" ht="20.1" customHeight="1">
      <c r="A236" s="57"/>
    </row>
    <row r="237" ht="20.1" customHeight="1">
      <c r="A237" s="57"/>
    </row>
    <row r="238" ht="20.1" customHeight="1">
      <c r="A238" s="57"/>
    </row>
    <row r="239" ht="20.1" customHeight="1">
      <c r="A239" s="57"/>
    </row>
    <row r="240" ht="20.1" customHeight="1">
      <c r="A240" s="57"/>
    </row>
    <row r="241" ht="20.1" customHeight="1">
      <c r="A241" s="57"/>
    </row>
    <row r="242" ht="20.1" customHeight="1">
      <c r="A242" s="57"/>
    </row>
    <row r="243" ht="20.1" customHeight="1">
      <c r="A243" s="57"/>
    </row>
    <row r="244" ht="20.1" customHeight="1">
      <c r="A244" s="57"/>
    </row>
    <row r="245" ht="20.1" customHeight="1">
      <c r="A245" s="57"/>
    </row>
    <row r="246" ht="20.1" customHeight="1">
      <c r="A246" s="57"/>
    </row>
    <row r="247" ht="20.1" customHeight="1">
      <c r="A247" s="57"/>
    </row>
    <row r="248" ht="20.1" customHeight="1">
      <c r="A248" s="57"/>
    </row>
    <row r="249" ht="20.1" customHeight="1">
      <c r="A249" s="57"/>
    </row>
    <row r="250" ht="20.1" customHeight="1">
      <c r="A250" s="57"/>
    </row>
    <row r="251" ht="20.1" customHeight="1">
      <c r="A251" s="57"/>
    </row>
    <row r="252" ht="20.1" customHeight="1">
      <c r="A252" s="57"/>
    </row>
    <row r="253" ht="20.1" customHeight="1">
      <c r="A253" s="57"/>
    </row>
    <row r="254" ht="20.1" customHeight="1">
      <c r="A254" s="57"/>
    </row>
    <row r="255" ht="20.1" customHeight="1">
      <c r="A255" s="57"/>
    </row>
    <row r="256" ht="20.1" customHeight="1">
      <c r="A256" s="57"/>
    </row>
    <row r="257" ht="20.1" customHeight="1">
      <c r="A257" s="57"/>
    </row>
    <row r="258" ht="20.1" customHeight="1">
      <c r="A258" s="57"/>
    </row>
    <row r="259" ht="20.1" customHeight="1">
      <c r="A259" s="57"/>
    </row>
    <row r="260" ht="20.1" customHeight="1">
      <c r="A260" s="57"/>
    </row>
    <row r="261" ht="20.1" customHeight="1">
      <c r="A261" s="57"/>
    </row>
    <row r="262" ht="20.1" customHeight="1">
      <c r="A262" s="57"/>
    </row>
    <row r="263" ht="20.1" customHeight="1">
      <c r="A263" s="57"/>
    </row>
    <row r="264" ht="20.1" customHeight="1">
      <c r="A264" s="57"/>
    </row>
    <row r="265" ht="20.1" customHeight="1">
      <c r="A265" s="57"/>
    </row>
    <row r="266" ht="20.1" customHeight="1">
      <c r="A266" s="57"/>
    </row>
    <row r="267" ht="20.1" customHeight="1">
      <c r="A267" s="57"/>
    </row>
    <row r="268" ht="20.1" customHeight="1">
      <c r="A268" s="57"/>
    </row>
    <row r="269" ht="20.1" customHeight="1">
      <c r="A269" s="57"/>
    </row>
    <row r="270" ht="20.1" customHeight="1">
      <c r="A270" s="57"/>
    </row>
    <row r="271" ht="20.1" customHeight="1">
      <c r="A271" s="57"/>
    </row>
    <row r="272" ht="20.1" customHeight="1">
      <c r="A272" s="57"/>
    </row>
    <row r="273" ht="20.1" customHeight="1">
      <c r="A273" s="57"/>
    </row>
    <row r="274" ht="20.1" customHeight="1">
      <c r="A274" s="57"/>
    </row>
    <row r="275" ht="20.1" customHeight="1">
      <c r="A275" s="57"/>
    </row>
    <row r="276" ht="20.1" customHeight="1">
      <c r="A276" s="57"/>
    </row>
    <row r="277" ht="20.1" customHeight="1">
      <c r="A277" s="57"/>
    </row>
    <row r="278" ht="20.1" customHeight="1">
      <c r="A278" s="57"/>
    </row>
    <row r="279" ht="20.1" customHeight="1">
      <c r="A279" s="57"/>
    </row>
    <row r="280" ht="20.1" customHeight="1" thickBot="1">
      <c r="A280" s="66"/>
    </row>
  </sheetData>
  <sheetProtection selectLockedCells="1" selectUnlockedCells="1"/>
  <mergeCells count="2">
    <mergeCell ref="B30:S30"/>
    <mergeCell ref="B32:M32"/>
  </mergeCells>
  <printOptions/>
  <pageMargins left="0.25" right="0.25" top="0.75" bottom="0.75" header="0.3" footer="0.3"/>
  <pageSetup firstPageNumber="1" useFirstPageNumber="1" fitToHeight="1" fitToWidth="1" horizontalDpi="600" verticalDpi="600" orientation="landscape" paperSize="9" r:id="rId1"/>
  <customProperties>
    <customPr name="_pios_id" r:id="rId2"/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zoomScale="115" zoomScaleNormal="115" workbookViewId="0" topLeftCell="A1">
      <selection activeCell="I23" sqref="I23"/>
    </sheetView>
  </sheetViews>
  <sheetFormatPr defaultColWidth="10.09765625" defaultRowHeight="19.5" customHeight="1"/>
  <cols>
    <col min="1" max="1" width="10.5" style="2" customWidth="1"/>
    <col min="2" max="2" width="36.3984375" style="173" bestFit="1" customWidth="1"/>
    <col min="3" max="8" width="7.3984375" style="173" customWidth="1"/>
    <col min="9" max="16384" width="10.09765625" style="2" customWidth="1"/>
  </cols>
  <sheetData>
    <row r="1" spans="2:6" ht="15">
      <c r="B1" s="219"/>
      <c r="C1" s="220"/>
      <c r="D1" s="220"/>
      <c r="E1" s="220"/>
      <c r="F1" s="220"/>
    </row>
    <row r="2" spans="2:6" ht="15.75">
      <c r="B2" s="221" t="s">
        <v>94</v>
      </c>
      <c r="C2" s="222"/>
      <c r="D2" s="222"/>
      <c r="E2" s="222"/>
      <c r="F2" s="222"/>
    </row>
    <row r="3" spans="2:8" ht="16.5" thickBot="1">
      <c r="B3" s="223" t="s">
        <v>36</v>
      </c>
      <c r="C3" s="130" t="s">
        <v>156</v>
      </c>
      <c r="D3" s="130" t="s">
        <v>137</v>
      </c>
      <c r="E3" s="130" t="s">
        <v>30</v>
      </c>
      <c r="F3" s="130" t="s">
        <v>18</v>
      </c>
      <c r="G3" s="130" t="s">
        <v>138</v>
      </c>
      <c r="H3" s="130" t="s">
        <v>13</v>
      </c>
    </row>
    <row r="4" spans="2:8" s="126" customFormat="1" ht="15.75">
      <c r="B4" s="224" t="s">
        <v>95</v>
      </c>
      <c r="C4" s="225">
        <v>-97.6</v>
      </c>
      <c r="D4" s="225">
        <v>-151.3</v>
      </c>
      <c r="E4" s="225">
        <v>-147.2</v>
      </c>
      <c r="F4" s="133">
        <v>-189.2</v>
      </c>
      <c r="G4" s="133">
        <v>-263.6</v>
      </c>
      <c r="H4" s="133">
        <v>-199.4</v>
      </c>
    </row>
    <row r="5" spans="2:8" s="126" customFormat="1" ht="15.75">
      <c r="B5" s="226" t="s">
        <v>78</v>
      </c>
      <c r="C5" s="193">
        <v>91</v>
      </c>
      <c r="D5" s="193">
        <v>82.4</v>
      </c>
      <c r="E5" s="193">
        <v>94.5</v>
      </c>
      <c r="F5" s="193">
        <v>90.1</v>
      </c>
      <c r="G5" s="193">
        <v>84.5</v>
      </c>
      <c r="H5" s="193">
        <v>108.5</v>
      </c>
    </row>
    <row r="6" spans="2:8" s="126" customFormat="1" ht="15.75">
      <c r="B6" s="226" t="s">
        <v>96</v>
      </c>
      <c r="C6" s="227">
        <v>0</v>
      </c>
      <c r="D6" s="227">
        <v>0</v>
      </c>
      <c r="E6" s="227">
        <v>0</v>
      </c>
      <c r="F6" s="227">
        <v>0</v>
      </c>
      <c r="G6" s="227">
        <v>0</v>
      </c>
      <c r="H6" s="227">
        <v>-4.7</v>
      </c>
    </row>
    <row r="7" spans="2:8" s="126" customFormat="1" ht="15.75">
      <c r="B7" s="226" t="s">
        <v>97</v>
      </c>
      <c r="C7" s="193">
        <v>10.3</v>
      </c>
      <c r="D7" s="193">
        <v>1.2</v>
      </c>
      <c r="E7" s="193">
        <v>-5.4</v>
      </c>
      <c r="F7" s="193">
        <v>-4.8</v>
      </c>
      <c r="G7" s="193">
        <v>13.6</v>
      </c>
      <c r="H7" s="193">
        <v>12.7</v>
      </c>
    </row>
    <row r="8" spans="2:8" s="126" customFormat="1" ht="15.75">
      <c r="B8" s="226" t="s">
        <v>100</v>
      </c>
      <c r="C8" s="193">
        <v>-22</v>
      </c>
      <c r="D8" s="193">
        <v>-21.8</v>
      </c>
      <c r="E8" s="193">
        <v>-18.4</v>
      </c>
      <c r="F8" s="193">
        <v>-19.8</v>
      </c>
      <c r="G8" s="193">
        <v>-18.7</v>
      </c>
      <c r="H8" s="193">
        <v>-17.2</v>
      </c>
    </row>
    <row r="9" spans="2:8" s="126" customFormat="1" ht="16.5" thickBot="1">
      <c r="B9" s="228" t="s">
        <v>98</v>
      </c>
      <c r="C9" s="137">
        <v>79.3</v>
      </c>
      <c r="D9" s="137">
        <v>61.9</v>
      </c>
      <c r="E9" s="137">
        <v>70.8</v>
      </c>
      <c r="F9" s="137">
        <v>65.5</v>
      </c>
      <c r="G9" s="137">
        <v>79.39999999999999</v>
      </c>
      <c r="H9" s="137">
        <v>99.3</v>
      </c>
    </row>
    <row r="10" spans="2:8" s="126" customFormat="1" ht="15.75">
      <c r="B10" s="226" t="s">
        <v>99</v>
      </c>
      <c r="C10" s="193">
        <v>-2.4</v>
      </c>
      <c r="D10" s="193">
        <v>-3.7</v>
      </c>
      <c r="E10" s="193">
        <v>-1.6</v>
      </c>
      <c r="F10" s="193">
        <v>-2.9</v>
      </c>
      <c r="G10" s="193">
        <v>-7</v>
      </c>
      <c r="H10" s="193">
        <v>-17.7</v>
      </c>
    </row>
    <row r="11" spans="2:8" s="126" customFormat="1" ht="15.75">
      <c r="B11" s="226" t="s">
        <v>101</v>
      </c>
      <c r="C11" s="193">
        <v>-13.9</v>
      </c>
      <c r="D11" s="193">
        <v>-6.9</v>
      </c>
      <c r="E11" s="193">
        <v>-20.7</v>
      </c>
      <c r="F11" s="193">
        <v>-7.9</v>
      </c>
      <c r="G11" s="193">
        <v>-3.2</v>
      </c>
      <c r="H11" s="193">
        <v>-13.8</v>
      </c>
    </row>
    <row r="12" spans="2:8" s="126" customFormat="1" ht="15.75">
      <c r="B12" s="229" t="s">
        <v>102</v>
      </c>
      <c r="C12" s="136">
        <v>5.3</v>
      </c>
      <c r="D12" s="136">
        <v>0</v>
      </c>
      <c r="E12" s="136">
        <v>1.8</v>
      </c>
      <c r="F12" s="136">
        <v>15.3</v>
      </c>
      <c r="G12" s="136">
        <v>1.4</v>
      </c>
      <c r="H12" s="136">
        <v>0</v>
      </c>
    </row>
    <row r="13" spans="2:8" s="126" customFormat="1" ht="16.5" thickBot="1">
      <c r="B13" s="228" t="s">
        <v>103</v>
      </c>
      <c r="C13" s="230">
        <v>68.2</v>
      </c>
      <c r="D13" s="230">
        <v>51.2</v>
      </c>
      <c r="E13" s="230">
        <v>50.3</v>
      </c>
      <c r="F13" s="230">
        <v>70.1</v>
      </c>
      <c r="G13" s="230">
        <v>68.7</v>
      </c>
      <c r="H13" s="230">
        <v>67.8</v>
      </c>
    </row>
    <row r="14" spans="2:9" s="126" customFormat="1" ht="15.75">
      <c r="B14" s="226" t="s">
        <v>104</v>
      </c>
      <c r="C14" s="193">
        <v>-6.9</v>
      </c>
      <c r="D14" s="193">
        <v>-5.2</v>
      </c>
      <c r="E14" s="193">
        <v>-5.4</v>
      </c>
      <c r="F14" s="193">
        <v>-11.3</v>
      </c>
      <c r="G14" s="193">
        <v>-8.8</v>
      </c>
      <c r="H14" s="193">
        <v>-14.9</v>
      </c>
      <c r="I14" s="298"/>
    </row>
    <row r="15" spans="2:8" s="126" customFormat="1" ht="15.75">
      <c r="B15" s="226" t="s">
        <v>105</v>
      </c>
      <c r="C15" s="193">
        <v>3.4</v>
      </c>
      <c r="D15" s="193">
        <v>0</v>
      </c>
      <c r="E15" s="193">
        <v>0.5</v>
      </c>
      <c r="F15" s="193">
        <v>-1.3</v>
      </c>
      <c r="G15" s="193">
        <v>6.8</v>
      </c>
      <c r="H15" s="193">
        <v>15.5</v>
      </c>
    </row>
    <row r="16" spans="2:8" s="129" customFormat="1" ht="15.75">
      <c r="B16" s="115" t="s">
        <v>83</v>
      </c>
      <c r="C16" s="231">
        <v>-0.1</v>
      </c>
      <c r="D16" s="231">
        <v>-1.1</v>
      </c>
      <c r="E16" s="231">
        <v>-7.4</v>
      </c>
      <c r="F16" s="231">
        <v>-2.7</v>
      </c>
      <c r="G16" s="231">
        <v>0</v>
      </c>
      <c r="H16" s="231">
        <v>0</v>
      </c>
    </row>
    <row r="17" spans="2:8" s="126" customFormat="1" ht="18" customHeight="1">
      <c r="B17" s="226" t="s">
        <v>106</v>
      </c>
      <c r="C17" s="193">
        <v>-8.6</v>
      </c>
      <c r="D17" s="193">
        <v>-0.5</v>
      </c>
      <c r="E17" s="193">
        <v>58.4</v>
      </c>
      <c r="F17" s="193">
        <v>-6.999999999999999</v>
      </c>
      <c r="G17" s="193">
        <v>3.8</v>
      </c>
      <c r="H17" s="193">
        <v>-132.6</v>
      </c>
    </row>
    <row r="18" spans="2:8" s="129" customFormat="1" ht="18" customHeight="1">
      <c r="B18" s="232" t="s">
        <v>107</v>
      </c>
      <c r="C18" s="231">
        <v>-3.8</v>
      </c>
      <c r="D18" s="231">
        <v>-3.7</v>
      </c>
      <c r="E18" s="231">
        <v>-1.6</v>
      </c>
      <c r="F18" s="231">
        <v>-2.4</v>
      </c>
      <c r="G18" s="231">
        <v>0</v>
      </c>
      <c r="H18" s="231">
        <v>0</v>
      </c>
    </row>
    <row r="19" spans="2:8" s="126" customFormat="1" ht="15.75">
      <c r="B19" s="226" t="s">
        <v>108</v>
      </c>
      <c r="C19" s="193">
        <v>-0.3</v>
      </c>
      <c r="D19" s="193">
        <v>0</v>
      </c>
      <c r="E19" s="193">
        <v>-3</v>
      </c>
      <c r="F19" s="193">
        <v>-3.4</v>
      </c>
      <c r="G19" s="193">
        <v>3.8</v>
      </c>
      <c r="H19" s="193">
        <v>0</v>
      </c>
    </row>
    <row r="20" spans="2:8" s="126" customFormat="1" ht="16.5" thickBot="1">
      <c r="B20" s="228" t="s">
        <v>109</v>
      </c>
      <c r="C20" s="230">
        <v>-16.1</v>
      </c>
      <c r="D20" s="230">
        <v>-10.5</v>
      </c>
      <c r="E20" s="230">
        <v>41.49999999999999</v>
      </c>
      <c r="F20" s="230">
        <v>-28.099999999999998</v>
      </c>
      <c r="G20" s="230">
        <v>5.599999999999999</v>
      </c>
      <c r="H20" s="230">
        <v>-132</v>
      </c>
    </row>
    <row r="21" spans="2:8" s="126" customFormat="1" ht="16.5" thickBot="1">
      <c r="B21" s="228" t="s">
        <v>110</v>
      </c>
      <c r="C21" s="137">
        <v>52.2</v>
      </c>
      <c r="D21" s="137">
        <v>40.7</v>
      </c>
      <c r="E21" s="137">
        <v>91.79999999999998</v>
      </c>
      <c r="F21" s="137">
        <v>42</v>
      </c>
      <c r="G21" s="137">
        <v>74.3</v>
      </c>
      <c r="H21" s="137">
        <v>-64.2</v>
      </c>
    </row>
    <row r="22" spans="2:8" s="126" customFormat="1" ht="15.75">
      <c r="B22" s="224" t="s">
        <v>136</v>
      </c>
      <c r="C22" s="133">
        <v>37.4</v>
      </c>
      <c r="D22" s="133">
        <v>-14.8</v>
      </c>
      <c r="E22" s="133">
        <v>-55.400000000000006</v>
      </c>
      <c r="F22" s="133">
        <v>-147.2</v>
      </c>
      <c r="G22" s="133">
        <v>-189.2</v>
      </c>
      <c r="H22" s="133">
        <v>-263.6</v>
      </c>
    </row>
    <row r="23" spans="2:9" s="132" customFormat="1" ht="25.5">
      <c r="B23" s="161" t="s">
        <v>139</v>
      </c>
      <c r="C23" s="193">
        <f>-82.8+0.7</f>
        <v>-82.1</v>
      </c>
      <c r="D23" s="193">
        <f>-95.9+13</f>
        <v>-82.9</v>
      </c>
      <c r="E23" s="193">
        <f>+E24-E22</f>
        <v>-95.9</v>
      </c>
      <c r="F23" s="193"/>
      <c r="G23" s="193"/>
      <c r="H23" s="193"/>
      <c r="I23" s="131"/>
    </row>
    <row r="24" spans="2:9" s="132" customFormat="1" ht="16.5" thickBot="1">
      <c r="B24" s="228" t="s">
        <v>140</v>
      </c>
      <c r="C24" s="137">
        <v>-44.7</v>
      </c>
      <c r="D24" s="137">
        <v>-97.6</v>
      </c>
      <c r="E24" s="137">
        <v>-151.3</v>
      </c>
      <c r="F24" s="137">
        <v>-147.2</v>
      </c>
      <c r="G24" s="137"/>
      <c r="H24" s="137"/>
      <c r="I24" s="131"/>
    </row>
    <row r="25" spans="2:6" ht="20.1" customHeight="1">
      <c r="B25" s="233"/>
      <c r="C25" s="233"/>
      <c r="D25" s="233"/>
      <c r="E25" s="233"/>
      <c r="F25" s="233"/>
    </row>
    <row r="26" spans="2:9" ht="15">
      <c r="B26" s="233" t="s">
        <v>144</v>
      </c>
      <c r="C26" s="233"/>
      <c r="D26" s="233"/>
      <c r="E26" s="233"/>
      <c r="F26" s="233"/>
      <c r="G26" s="233"/>
      <c r="H26" s="233"/>
      <c r="I26" s="34"/>
    </row>
    <row r="27" spans="2:9" ht="20.1" customHeight="1">
      <c r="B27" s="165" t="s">
        <v>124</v>
      </c>
      <c r="I27" s="70"/>
    </row>
  </sheetData>
  <sheetProtection selectLockedCells="1" selectUnlockedCells="1"/>
  <printOptions/>
  <pageMargins left="0" right="0" top="0.7480314960629921" bottom="0.7480314960629921" header="0.5118110236220472" footer="0.5118110236220472"/>
  <pageSetup firstPageNumber="1" useFirstPageNumber="1" horizontalDpi="600" verticalDpi="600" orientation="landscape" paperSize="9" scale="120"/>
  <customProperties>
    <customPr name="_pios_id" r:id="rId1"/>
    <customPr name="EpmWorksheetKeyString_GUID" r:id="rId2"/>
  </customProperties>
  <ignoredErrors>
    <ignoredError sqref="C3:H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showGridLines="0" zoomScale="115" zoomScaleNormal="115" workbookViewId="0" topLeftCell="A1">
      <selection activeCell="O14" sqref="O14"/>
    </sheetView>
  </sheetViews>
  <sheetFormatPr defaultColWidth="10.09765625" defaultRowHeight="19.5" customHeight="1"/>
  <cols>
    <col min="1" max="1" width="10.09765625" style="2" customWidth="1"/>
    <col min="2" max="2" width="51.8984375" style="173" bestFit="1" customWidth="1"/>
    <col min="3" max="5" width="6.59765625" style="173" customWidth="1"/>
    <col min="6" max="6" width="7.5" style="173" customWidth="1"/>
    <col min="7" max="7" width="6.59765625" style="173" bestFit="1" customWidth="1"/>
    <col min="8" max="14" width="6.59765625" style="28" bestFit="1" customWidth="1"/>
    <col min="15" max="16384" width="10.09765625" style="2" customWidth="1"/>
  </cols>
  <sheetData>
    <row r="1" spans="2:14" ht="15">
      <c r="B1" s="219"/>
      <c r="C1" s="156"/>
      <c r="D1" s="156"/>
      <c r="E1" s="220"/>
      <c r="F1" s="220"/>
      <c r="G1" s="220"/>
      <c r="H1" s="43"/>
      <c r="I1" s="43"/>
      <c r="J1" s="43"/>
      <c r="K1" s="43"/>
      <c r="L1" s="43"/>
      <c r="M1" s="43"/>
      <c r="N1" s="43"/>
    </row>
    <row r="2" spans="2:15" ht="15.75">
      <c r="B2" s="234" t="s">
        <v>141</v>
      </c>
      <c r="C2" s="234"/>
      <c r="D2" s="234"/>
      <c r="E2" s="222"/>
      <c r="F2" s="222"/>
      <c r="G2" s="222"/>
      <c r="H2" s="124"/>
      <c r="I2" s="124"/>
      <c r="J2" s="124"/>
      <c r="K2" s="124"/>
      <c r="L2" s="124"/>
      <c r="M2" s="124"/>
      <c r="N2" s="124"/>
      <c r="O2" s="10"/>
    </row>
    <row r="3" spans="2:14" ht="15.75" thickBot="1">
      <c r="B3" s="223" t="s">
        <v>36</v>
      </c>
      <c r="C3" s="293" t="s">
        <v>156</v>
      </c>
      <c r="D3" s="293" t="s">
        <v>150</v>
      </c>
      <c r="E3" s="293" t="s">
        <v>137</v>
      </c>
      <c r="F3" s="293" t="s">
        <v>34</v>
      </c>
      <c r="G3" s="293" t="s">
        <v>30</v>
      </c>
      <c r="H3" s="294" t="s">
        <v>25</v>
      </c>
      <c r="I3" s="294" t="s">
        <v>18</v>
      </c>
      <c r="J3" s="294" t="s">
        <v>26</v>
      </c>
      <c r="K3" s="293" t="s">
        <v>19</v>
      </c>
      <c r="L3" s="293" t="s">
        <v>15</v>
      </c>
      <c r="M3" s="293" t="s">
        <v>13</v>
      </c>
      <c r="N3" s="294" t="s">
        <v>8</v>
      </c>
    </row>
    <row r="4" spans="2:14" s="126" customFormat="1" ht="15.75">
      <c r="B4" s="224" t="s">
        <v>157</v>
      </c>
      <c r="C4" s="237">
        <v>-97.6</v>
      </c>
      <c r="D4" s="237">
        <v>-219.5</v>
      </c>
      <c r="E4" s="225">
        <v>-151.3</v>
      </c>
      <c r="F4" s="133">
        <v>-204.2</v>
      </c>
      <c r="G4" s="133">
        <v>-147.2</v>
      </c>
      <c r="H4" s="125">
        <v>-238.4</v>
      </c>
      <c r="I4" s="125">
        <v>-189.2</v>
      </c>
      <c r="J4" s="125">
        <v>-284.4</v>
      </c>
      <c r="K4" s="125">
        <v>-263.6</v>
      </c>
      <c r="L4" s="125">
        <v>-263.6</v>
      </c>
      <c r="M4" s="133">
        <v>-199.4</v>
      </c>
      <c r="N4" s="125">
        <v>-199.4</v>
      </c>
    </row>
    <row r="5" spans="2:14" s="126" customFormat="1" ht="15.75">
      <c r="B5" s="226" t="s">
        <v>78</v>
      </c>
      <c r="C5" s="238">
        <v>91</v>
      </c>
      <c r="D5" s="238">
        <v>93.7</v>
      </c>
      <c r="E5" s="193">
        <v>82.4</v>
      </c>
      <c r="F5" s="193">
        <v>83.7</v>
      </c>
      <c r="G5" s="193">
        <v>94.5</v>
      </c>
      <c r="H5" s="7">
        <v>91.8</v>
      </c>
      <c r="I5" s="7">
        <v>90.1</v>
      </c>
      <c r="J5" s="7">
        <v>112.5</v>
      </c>
      <c r="K5" s="7">
        <v>84.5</v>
      </c>
      <c r="L5" s="7">
        <v>21.6</v>
      </c>
      <c r="M5" s="7">
        <v>108.5</v>
      </c>
      <c r="N5" s="7">
        <v>26.7</v>
      </c>
    </row>
    <row r="6" spans="2:14" s="126" customFormat="1" ht="15.75">
      <c r="B6" s="226" t="s">
        <v>96</v>
      </c>
      <c r="C6" s="238"/>
      <c r="D6" s="238"/>
      <c r="E6" s="193">
        <v>0</v>
      </c>
      <c r="F6" s="193">
        <v>0</v>
      </c>
      <c r="G6" s="193">
        <v>0</v>
      </c>
      <c r="H6" s="7">
        <v>0</v>
      </c>
      <c r="I6" s="7">
        <v>0</v>
      </c>
      <c r="J6" s="7">
        <v>-3.3</v>
      </c>
      <c r="K6" s="7">
        <v>0</v>
      </c>
      <c r="L6" s="7">
        <v>1.1</v>
      </c>
      <c r="M6" s="7">
        <v>-4.7</v>
      </c>
      <c r="N6" s="7">
        <v>-0.5</v>
      </c>
    </row>
    <row r="7" spans="2:14" s="126" customFormat="1" ht="15.75">
      <c r="B7" s="226" t="s">
        <v>97</v>
      </c>
      <c r="C7" s="238">
        <v>10.3</v>
      </c>
      <c r="D7" s="238">
        <v>10.1</v>
      </c>
      <c r="E7" s="193">
        <v>1.2</v>
      </c>
      <c r="F7" s="193">
        <v>-9.4</v>
      </c>
      <c r="G7" s="193">
        <v>-5.4</v>
      </c>
      <c r="H7" s="7">
        <v>-8.7</v>
      </c>
      <c r="I7" s="7">
        <v>-4.8</v>
      </c>
      <c r="J7" s="7">
        <v>-8.7</v>
      </c>
      <c r="K7" s="7">
        <v>13.6</v>
      </c>
      <c r="L7" s="7">
        <v>-32.1</v>
      </c>
      <c r="M7" s="7">
        <v>12.7</v>
      </c>
      <c r="N7" s="7">
        <v>-27.8</v>
      </c>
    </row>
    <row r="8" spans="2:14" s="126" customFormat="1" ht="15.75">
      <c r="B8" s="226" t="s">
        <v>7</v>
      </c>
      <c r="C8" s="238">
        <v>-22</v>
      </c>
      <c r="D8" s="238">
        <v>-22.4</v>
      </c>
      <c r="E8" s="193">
        <v>-21.8</v>
      </c>
      <c r="F8" s="235">
        <v>-19.2</v>
      </c>
      <c r="G8" s="235">
        <v>-18.4</v>
      </c>
      <c r="H8" s="134">
        <v>-19.1</v>
      </c>
      <c r="I8" s="134">
        <v>-19.8</v>
      </c>
      <c r="J8" s="134">
        <v>-20.3</v>
      </c>
      <c r="K8" s="135">
        <v>-18.7</v>
      </c>
      <c r="L8" s="135">
        <v>-9.1</v>
      </c>
      <c r="M8" s="135">
        <v>-17.2</v>
      </c>
      <c r="N8" s="135">
        <v>-7.2</v>
      </c>
    </row>
    <row r="9" spans="2:14" s="126" customFormat="1" ht="16.5" thickBot="1">
      <c r="B9" s="228" t="s">
        <v>98</v>
      </c>
      <c r="C9" s="137">
        <v>79.3</v>
      </c>
      <c r="D9" s="137">
        <v>81.4</v>
      </c>
      <c r="E9" s="137">
        <v>61.9</v>
      </c>
      <c r="F9" s="137">
        <v>55.099999999999994</v>
      </c>
      <c r="G9" s="137">
        <v>70.8</v>
      </c>
      <c r="H9" s="127">
        <v>63.99999999999999</v>
      </c>
      <c r="I9" s="127">
        <v>65.5</v>
      </c>
      <c r="J9" s="127">
        <v>80.3</v>
      </c>
      <c r="K9" s="127">
        <v>79.39999999999999</v>
      </c>
      <c r="L9" s="127">
        <v>-18.4</v>
      </c>
      <c r="M9" s="127">
        <v>99.3</v>
      </c>
      <c r="N9" s="127">
        <v>-8.7</v>
      </c>
    </row>
    <row r="10" spans="2:14" s="126" customFormat="1" ht="15.75">
      <c r="B10" s="226" t="s">
        <v>99</v>
      </c>
      <c r="C10" s="238">
        <v>-2.4</v>
      </c>
      <c r="D10" s="238">
        <v>-2.4</v>
      </c>
      <c r="E10" s="193">
        <v>-3.7</v>
      </c>
      <c r="F10" s="193">
        <v>-4</v>
      </c>
      <c r="G10" s="193">
        <v>-1.6</v>
      </c>
      <c r="H10" s="7">
        <v>-1.1</v>
      </c>
      <c r="I10" s="7">
        <v>-2.9</v>
      </c>
      <c r="J10" s="7">
        <v>-10</v>
      </c>
      <c r="K10" s="7">
        <v>-7</v>
      </c>
      <c r="L10" s="7">
        <v>-7.1</v>
      </c>
      <c r="M10" s="7">
        <v>-17.7</v>
      </c>
      <c r="N10" s="7">
        <v>-7.9</v>
      </c>
    </row>
    <row r="11" spans="2:14" s="126" customFormat="1" ht="15.75">
      <c r="B11" s="226" t="s">
        <v>101</v>
      </c>
      <c r="C11" s="238">
        <v>-13.9</v>
      </c>
      <c r="D11" s="238">
        <v>-10.5</v>
      </c>
      <c r="E11" s="193">
        <v>-6.9</v>
      </c>
      <c r="F11" s="193">
        <v>-14.5</v>
      </c>
      <c r="G11" s="193">
        <v>-20.7</v>
      </c>
      <c r="H11" s="7">
        <v>-16.4</v>
      </c>
      <c r="I11" s="7">
        <v>-7.9</v>
      </c>
      <c r="J11" s="7">
        <v>-5.4</v>
      </c>
      <c r="K11" s="7">
        <v>-3.2</v>
      </c>
      <c r="L11" s="7">
        <v>-5.3</v>
      </c>
      <c r="M11" s="7">
        <v>-13.8</v>
      </c>
      <c r="N11" s="7">
        <v>-9.5</v>
      </c>
    </row>
    <row r="12" spans="2:14" s="126" customFormat="1" ht="15.75">
      <c r="B12" s="229" t="s">
        <v>102</v>
      </c>
      <c r="C12" s="240">
        <v>5.3</v>
      </c>
      <c r="D12" s="239" t="s">
        <v>3</v>
      </c>
      <c r="E12" s="136">
        <v>0</v>
      </c>
      <c r="F12" s="136">
        <v>-1.4</v>
      </c>
      <c r="G12" s="136">
        <v>1.8</v>
      </c>
      <c r="H12" s="128">
        <v>14</v>
      </c>
      <c r="I12" s="128">
        <v>15.3</v>
      </c>
      <c r="J12" s="128">
        <v>0</v>
      </c>
      <c r="K12" s="128">
        <v>1.4</v>
      </c>
      <c r="L12" s="128">
        <v>0</v>
      </c>
      <c r="M12" s="128">
        <v>0</v>
      </c>
      <c r="N12" s="136">
        <v>0</v>
      </c>
    </row>
    <row r="13" spans="2:14" s="126" customFormat="1" ht="16.5" thickBot="1">
      <c r="B13" s="228" t="s">
        <v>103</v>
      </c>
      <c r="C13" s="230">
        <v>68.2</v>
      </c>
      <c r="D13" s="230">
        <v>68.5</v>
      </c>
      <c r="E13" s="230">
        <v>51.2</v>
      </c>
      <c r="F13" s="137">
        <v>35.3</v>
      </c>
      <c r="G13" s="137">
        <v>50.3</v>
      </c>
      <c r="H13" s="127">
        <v>60.49999999999999</v>
      </c>
      <c r="I13" s="127">
        <v>70.1</v>
      </c>
      <c r="J13" s="127">
        <v>64.89999999999999</v>
      </c>
      <c r="K13" s="127">
        <v>68.7</v>
      </c>
      <c r="L13" s="127">
        <v>-30.8</v>
      </c>
      <c r="M13" s="127">
        <v>67.9</v>
      </c>
      <c r="N13" s="127">
        <v>-26.1</v>
      </c>
    </row>
    <row r="14" spans="2:15" s="126" customFormat="1" ht="15.75">
      <c r="B14" s="226" t="s">
        <v>104</v>
      </c>
      <c r="C14" s="238">
        <v>-6.9</v>
      </c>
      <c r="D14" s="238">
        <v>-5.3</v>
      </c>
      <c r="E14" s="193">
        <v>-5.2</v>
      </c>
      <c r="F14" s="193">
        <v>-5.8</v>
      </c>
      <c r="G14" s="193">
        <v>-5.4</v>
      </c>
      <c r="H14" s="7">
        <v>-8.5</v>
      </c>
      <c r="I14" s="7">
        <v>-11.3</v>
      </c>
      <c r="J14" s="7">
        <v>-11.4</v>
      </c>
      <c r="K14" s="7">
        <v>-8.8</v>
      </c>
      <c r="L14" s="7">
        <v>-9.2</v>
      </c>
      <c r="M14" s="7">
        <v>-14.9</v>
      </c>
      <c r="N14" s="7">
        <v>-7.1</v>
      </c>
      <c r="O14" s="298"/>
    </row>
    <row r="15" spans="2:14" s="126" customFormat="1" ht="15.75">
      <c r="B15" s="226" t="s">
        <v>105</v>
      </c>
      <c r="C15" s="238">
        <v>3.4</v>
      </c>
      <c r="D15" s="238">
        <v>3.7</v>
      </c>
      <c r="E15" s="193">
        <v>0</v>
      </c>
      <c r="F15" s="193">
        <v>0.3</v>
      </c>
      <c r="G15" s="193">
        <v>0.5</v>
      </c>
      <c r="H15" s="7">
        <v>-0.7</v>
      </c>
      <c r="I15" s="7">
        <v>-1.3</v>
      </c>
      <c r="J15" s="7">
        <v>0.3</v>
      </c>
      <c r="K15" s="7">
        <v>6.8</v>
      </c>
      <c r="L15" s="7">
        <v>5.9</v>
      </c>
      <c r="M15" s="7">
        <v>15.5</v>
      </c>
      <c r="N15" s="7">
        <v>15.1</v>
      </c>
    </row>
    <row r="16" spans="2:14" s="126" customFormat="1" ht="15.75">
      <c r="B16" s="226" t="s">
        <v>83</v>
      </c>
      <c r="C16" s="241">
        <v>-0.1</v>
      </c>
      <c r="D16" s="241">
        <v>-0.2</v>
      </c>
      <c r="E16" s="231">
        <v>-1.1</v>
      </c>
      <c r="F16" s="193">
        <v>-4.6</v>
      </c>
      <c r="G16" s="193">
        <v>-7.4</v>
      </c>
      <c r="H16" s="7">
        <v>-5.4</v>
      </c>
      <c r="I16" s="7">
        <v>-2.7</v>
      </c>
      <c r="J16" s="7">
        <v>-2.8</v>
      </c>
      <c r="K16" s="7">
        <v>-1.8</v>
      </c>
      <c r="L16" s="128">
        <v>0</v>
      </c>
      <c r="M16" s="128">
        <v>0</v>
      </c>
      <c r="N16" s="128">
        <v>0</v>
      </c>
    </row>
    <row r="17" spans="2:14" s="126" customFormat="1" ht="15.75">
      <c r="B17" s="226" t="s">
        <v>106</v>
      </c>
      <c r="C17" s="238">
        <v>-8.6</v>
      </c>
      <c r="D17" s="238">
        <v>-6.9</v>
      </c>
      <c r="E17" s="193">
        <v>-0.5</v>
      </c>
      <c r="F17" s="193">
        <v>58.1</v>
      </c>
      <c r="G17" s="193">
        <v>58.4</v>
      </c>
      <c r="H17" s="7">
        <v>-4</v>
      </c>
      <c r="I17" s="7">
        <v>-6.999999999999999</v>
      </c>
      <c r="J17" s="7">
        <v>-5</v>
      </c>
      <c r="K17" s="7">
        <v>3.8</v>
      </c>
      <c r="L17" s="7">
        <v>13.3</v>
      </c>
      <c r="M17" s="7">
        <v>-132.6</v>
      </c>
      <c r="N17" s="7">
        <v>-157.3</v>
      </c>
    </row>
    <row r="18" spans="2:14" s="126" customFormat="1" ht="16.35" customHeight="1">
      <c r="B18" s="226" t="s">
        <v>107</v>
      </c>
      <c r="C18" s="241">
        <v>-3.8</v>
      </c>
      <c r="D18" s="241">
        <v>2.1</v>
      </c>
      <c r="E18" s="231">
        <v>-3.7</v>
      </c>
      <c r="F18" s="193">
        <v>-9.2</v>
      </c>
      <c r="G18" s="193">
        <v>-1.6</v>
      </c>
      <c r="H18" s="7">
        <v>-2.5</v>
      </c>
      <c r="I18" s="7">
        <v>-2.4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</row>
    <row r="19" spans="2:14" s="126" customFormat="1" ht="15.75">
      <c r="B19" s="236" t="s">
        <v>111</v>
      </c>
      <c r="C19" s="238">
        <v>-0.3</v>
      </c>
      <c r="D19" s="242" t="s">
        <v>3</v>
      </c>
      <c r="E19" s="193">
        <v>0</v>
      </c>
      <c r="F19" s="193">
        <v>-0.1</v>
      </c>
      <c r="G19" s="193">
        <v>-3</v>
      </c>
      <c r="H19" s="7">
        <v>-5.1</v>
      </c>
      <c r="I19" s="7">
        <v>-3.4</v>
      </c>
      <c r="J19" s="7">
        <v>3.8</v>
      </c>
      <c r="K19" s="7">
        <v>3.8</v>
      </c>
      <c r="L19" s="7">
        <v>0</v>
      </c>
      <c r="M19" s="7">
        <v>0</v>
      </c>
      <c r="N19" s="7">
        <v>0</v>
      </c>
    </row>
    <row r="20" spans="2:14" s="126" customFormat="1" ht="16.5" thickBot="1">
      <c r="B20" s="228" t="s">
        <v>109</v>
      </c>
      <c r="C20" s="230">
        <v>-16.1</v>
      </c>
      <c r="D20" s="230">
        <v>-6.5</v>
      </c>
      <c r="E20" s="230">
        <v>-10.5</v>
      </c>
      <c r="F20" s="137">
        <v>38.8</v>
      </c>
      <c r="G20" s="137">
        <v>41.49999999999999</v>
      </c>
      <c r="H20" s="127">
        <v>-26.3</v>
      </c>
      <c r="I20" s="127">
        <v>-28.099999999999998</v>
      </c>
      <c r="J20" s="127">
        <v>-18.8</v>
      </c>
      <c r="K20" s="127">
        <v>5.599999999999999</v>
      </c>
      <c r="L20" s="127">
        <v>10.000000000000002</v>
      </c>
      <c r="M20" s="127">
        <v>-132</v>
      </c>
      <c r="N20" s="127">
        <v>-149.3</v>
      </c>
    </row>
    <row r="21" spans="2:14" s="126" customFormat="1" ht="16.5" thickBot="1">
      <c r="B21" s="228" t="s">
        <v>110</v>
      </c>
      <c r="C21" s="137">
        <v>52.2</v>
      </c>
      <c r="D21" s="137">
        <v>61.9</v>
      </c>
      <c r="E21" s="137">
        <v>40.7</v>
      </c>
      <c r="F21" s="137">
        <v>74</v>
      </c>
      <c r="G21" s="137">
        <v>91.79999999999998</v>
      </c>
      <c r="H21" s="127">
        <v>34.19999999999999</v>
      </c>
      <c r="I21" s="127">
        <v>42</v>
      </c>
      <c r="J21" s="127">
        <v>46</v>
      </c>
      <c r="K21" s="127">
        <v>74.3</v>
      </c>
      <c r="L21" s="127">
        <v>-20.799999999999997</v>
      </c>
      <c r="M21" s="137">
        <v>-64.2</v>
      </c>
      <c r="N21" s="127">
        <v>-175.4</v>
      </c>
    </row>
    <row r="22" spans="2:14" s="126" customFormat="1" ht="15.75">
      <c r="B22" s="224" t="s">
        <v>158</v>
      </c>
      <c r="C22" s="243">
        <v>37.4</v>
      </c>
      <c r="D22" s="243">
        <v>-68.3</v>
      </c>
      <c r="E22" s="133">
        <v>-14.8</v>
      </c>
      <c r="F22" s="133">
        <v>-130.1</v>
      </c>
      <c r="G22" s="133">
        <v>-55.400000000000006</v>
      </c>
      <c r="H22" s="125">
        <v>-204.20000000000002</v>
      </c>
      <c r="I22" s="125">
        <v>-147.2</v>
      </c>
      <c r="J22" s="125">
        <v>-238.39999999999998</v>
      </c>
      <c r="K22" s="125">
        <v>-189.2</v>
      </c>
      <c r="L22" s="125">
        <v>-284.40000000000003</v>
      </c>
      <c r="M22" s="125">
        <v>-263.6</v>
      </c>
      <c r="N22" s="125">
        <v>-374.8</v>
      </c>
    </row>
    <row r="23" spans="2:15" s="132" customFormat="1" ht="15.75">
      <c r="B23" s="161" t="s">
        <v>139</v>
      </c>
      <c r="C23" s="193">
        <v>-82.1</v>
      </c>
      <c r="D23" s="238">
        <v>-86.80000000000001</v>
      </c>
      <c r="E23" s="193">
        <v>-82.9</v>
      </c>
      <c r="F23" s="193">
        <v>-89.4</v>
      </c>
      <c r="G23" s="193">
        <v>-95.9</v>
      </c>
      <c r="H23" s="28"/>
      <c r="I23" s="34"/>
      <c r="J23" s="34"/>
      <c r="K23" s="34"/>
      <c r="L23" s="34"/>
      <c r="M23" s="34"/>
      <c r="N23" s="34"/>
      <c r="O23" s="131"/>
    </row>
    <row r="24" spans="2:15" s="132" customFormat="1" ht="16.5" thickBot="1">
      <c r="B24" s="228" t="s">
        <v>140</v>
      </c>
      <c r="C24" s="137">
        <v>-44.7</v>
      </c>
      <c r="D24" s="137">
        <v>-155.1</v>
      </c>
      <c r="E24" s="137">
        <v>-97.6</v>
      </c>
      <c r="F24" s="137">
        <v>-219.5</v>
      </c>
      <c r="G24" s="137">
        <v>-151.3</v>
      </c>
      <c r="H24" s="28"/>
      <c r="I24" s="98"/>
      <c r="J24" s="98"/>
      <c r="K24" s="34"/>
      <c r="L24" s="34"/>
      <c r="M24" s="34"/>
      <c r="N24" s="34"/>
      <c r="O24" s="131"/>
    </row>
    <row r="25" spans="2:14" ht="20.1" customHeight="1">
      <c r="B25" s="233"/>
      <c r="C25" s="233"/>
      <c r="D25" s="233"/>
      <c r="E25" s="45"/>
      <c r="F25" s="45"/>
      <c r="G25" s="45"/>
      <c r="I25" s="31"/>
      <c r="J25" s="31"/>
      <c r="K25" s="31"/>
      <c r="L25" s="31"/>
      <c r="M25" s="31"/>
      <c r="N25" s="31"/>
    </row>
    <row r="26" spans="2:14" ht="15">
      <c r="B26" s="233" t="s">
        <v>144</v>
      </c>
      <c r="C26" s="233"/>
      <c r="D26" s="233"/>
      <c r="E26" s="233"/>
      <c r="F26" s="233"/>
      <c r="G26" s="233"/>
      <c r="H26" s="34"/>
      <c r="I26" s="34"/>
      <c r="J26" s="34"/>
      <c r="K26" s="34"/>
      <c r="L26" s="34"/>
      <c r="M26" s="34"/>
      <c r="N26" s="34"/>
    </row>
    <row r="27" spans="2:15" ht="20.1" customHeight="1">
      <c r="B27" s="165" t="s">
        <v>124</v>
      </c>
      <c r="C27" s="196"/>
      <c r="D27" s="196"/>
      <c r="E27" s="176"/>
      <c r="H27" s="2"/>
      <c r="I27" s="2"/>
      <c r="J27" s="2"/>
      <c r="O27" s="70"/>
    </row>
  </sheetData>
  <sheetProtection selectLockedCells="1" selectUnlockedCells="1"/>
  <printOptions/>
  <pageMargins left="0" right="0" top="0.7480314960629921" bottom="0.7480314960629921" header="0.5118110236220472" footer="0.5118110236220472"/>
  <pageSetup firstPageNumber="1" useFirstPageNumber="1" horizontalDpi="600" verticalDpi="600" orientation="landscape" paperSize="9" scale="110" r:id="rId1"/>
  <customProperties>
    <customPr name="_pios_id" r:id="rId2"/>
    <customPr name="EpmWorksheetKeyString_GUID" r:id="rId3"/>
  </customProperties>
  <ignoredErrors>
    <ignoredError sqref="C3:N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="160" zoomScaleNormal="160" workbookViewId="0" topLeftCell="A1">
      <selection activeCell="J9" sqref="J9"/>
    </sheetView>
  </sheetViews>
  <sheetFormatPr defaultColWidth="10.09765625" defaultRowHeight="19.5" customHeight="1"/>
  <cols>
    <col min="1" max="1" width="10.09765625" style="5" customWidth="1"/>
    <col min="2" max="2" width="22" style="246" bestFit="1" customWidth="1"/>
    <col min="3" max="4" width="5.59765625" style="173" customWidth="1"/>
    <col min="5" max="5" width="6.59765625" style="173" bestFit="1" customWidth="1"/>
    <col min="6" max="6" width="6.59765625" style="257" bestFit="1" customWidth="1"/>
    <col min="7" max="7" width="8.3984375" style="173" customWidth="1"/>
    <col min="8" max="8" width="10.09765625" style="246" customWidth="1"/>
    <col min="9" max="16384" width="10.09765625" style="5" customWidth="1"/>
  </cols>
  <sheetData>
    <row r="1" spans="1:7" ht="15">
      <c r="A1" s="138"/>
      <c r="B1" s="168"/>
      <c r="C1" s="244"/>
      <c r="D1" s="244"/>
      <c r="E1" s="244"/>
      <c r="F1" s="245"/>
      <c r="G1" s="244"/>
    </row>
    <row r="2" spans="1:7" ht="14.1" customHeight="1">
      <c r="A2" s="88"/>
      <c r="B2" s="346" t="s">
        <v>112</v>
      </c>
      <c r="C2" s="347"/>
      <c r="D2" s="347"/>
      <c r="E2" s="347"/>
      <c r="F2" s="347"/>
      <c r="G2" s="247"/>
    </row>
    <row r="3" spans="1:7" ht="15">
      <c r="A3" s="88"/>
      <c r="B3" s="163" t="s">
        <v>36</v>
      </c>
      <c r="C3" s="209"/>
      <c r="D3" s="209"/>
      <c r="E3" s="209"/>
      <c r="F3" s="245"/>
      <c r="G3" s="209"/>
    </row>
    <row r="4" spans="1:7" ht="15.75">
      <c r="A4" s="88"/>
      <c r="B4" s="159"/>
      <c r="C4" s="248">
        <v>2021</v>
      </c>
      <c r="D4" s="248">
        <v>2020</v>
      </c>
      <c r="E4" s="249" t="s">
        <v>4</v>
      </c>
      <c r="F4" s="248">
        <v>2019</v>
      </c>
      <c r="G4" s="248" t="s">
        <v>18</v>
      </c>
    </row>
    <row r="5" spans="1:7" ht="15">
      <c r="A5" s="88"/>
      <c r="B5" s="160" t="s">
        <v>113</v>
      </c>
      <c r="C5" s="250">
        <v>465</v>
      </c>
      <c r="D5" s="250">
        <v>422.9</v>
      </c>
      <c r="E5" s="251">
        <v>0.09955072121068809</v>
      </c>
      <c r="F5" s="250">
        <v>478.4</v>
      </c>
      <c r="G5" s="250">
        <v>451.3</v>
      </c>
    </row>
    <row r="6" spans="1:9" ht="15">
      <c r="A6" s="88"/>
      <c r="B6" s="161" t="s">
        <v>142</v>
      </c>
      <c r="C6" s="250">
        <v>206.6</v>
      </c>
      <c r="D6" s="250">
        <v>197.6</v>
      </c>
      <c r="E6" s="251">
        <v>0.045546558704453455</v>
      </c>
      <c r="F6" s="250">
        <v>256.6</v>
      </c>
      <c r="G6" s="250">
        <v>287</v>
      </c>
      <c r="I6" s="10"/>
    </row>
    <row r="7" spans="1:7" ht="15">
      <c r="A7" s="88"/>
      <c r="B7" s="161" t="s">
        <v>5</v>
      </c>
      <c r="C7" s="250">
        <v>173.9</v>
      </c>
      <c r="D7" s="250">
        <v>153.7</v>
      </c>
      <c r="E7" s="251">
        <v>0.1314248536109306</v>
      </c>
      <c r="F7" s="250">
        <v>186.9</v>
      </c>
      <c r="G7" s="250">
        <v>191.8</v>
      </c>
    </row>
    <row r="8" spans="1:7" ht="25.5">
      <c r="A8" s="88"/>
      <c r="B8" s="161" t="s">
        <v>114</v>
      </c>
      <c r="C8" s="250">
        <v>40.9</v>
      </c>
      <c r="D8" s="250">
        <v>45.1</v>
      </c>
      <c r="E8" s="251">
        <v>-0.09312638580931265</v>
      </c>
      <c r="F8" s="250">
        <v>38.5</v>
      </c>
      <c r="G8" s="250">
        <v>37.4</v>
      </c>
    </row>
    <row r="9" spans="1:7" ht="15">
      <c r="A9" s="88"/>
      <c r="B9" s="161"/>
      <c r="C9" s="250"/>
      <c r="D9" s="250"/>
      <c r="E9" s="251"/>
      <c r="F9" s="250"/>
      <c r="G9" s="250"/>
    </row>
    <row r="10" spans="1:7" s="63" customFormat="1" ht="15">
      <c r="A10" s="62"/>
      <c r="B10" s="163" t="s">
        <v>117</v>
      </c>
      <c r="C10" s="252">
        <v>886.4</v>
      </c>
      <c r="D10" s="252">
        <v>819.4</v>
      </c>
      <c r="E10" s="253">
        <v>0.08176714669270191</v>
      </c>
      <c r="F10" s="252">
        <v>960.4</v>
      </c>
      <c r="G10" s="252">
        <v>967.4999999999999</v>
      </c>
    </row>
    <row r="11" spans="1:7" ht="15">
      <c r="A11" s="88"/>
      <c r="B11" s="161" t="s">
        <v>115</v>
      </c>
      <c r="C11" s="190">
        <v>-79</v>
      </c>
      <c r="D11" s="190">
        <v>-75.4</v>
      </c>
      <c r="E11" s="251">
        <v>0.04774535809018565</v>
      </c>
      <c r="F11" s="190">
        <v>-75.6</v>
      </c>
      <c r="G11" s="190">
        <v>-76.1</v>
      </c>
    </row>
    <row r="12" spans="1:7" s="63" customFormat="1" ht="27.6" customHeight="1">
      <c r="A12" s="62"/>
      <c r="B12" s="254" t="s">
        <v>116</v>
      </c>
      <c r="C12" s="255">
        <v>807.3</v>
      </c>
      <c r="D12" s="255">
        <v>744</v>
      </c>
      <c r="E12" s="256">
        <v>0.08508064516129021</v>
      </c>
      <c r="F12" s="255">
        <v>884.9</v>
      </c>
      <c r="G12" s="255">
        <v>891.3999999999999</v>
      </c>
    </row>
    <row r="13" ht="15">
      <c r="A13" s="88"/>
    </row>
    <row r="14" spans="1:13" ht="15">
      <c r="A14" s="88"/>
      <c r="B14" s="165" t="s">
        <v>144</v>
      </c>
      <c r="C14" s="233"/>
      <c r="D14" s="233"/>
      <c r="E14" s="233"/>
      <c r="F14" s="233"/>
      <c r="G14" s="233"/>
      <c r="H14" s="233"/>
      <c r="I14" s="10"/>
      <c r="J14" s="34"/>
      <c r="K14" s="34"/>
      <c r="L14" s="34"/>
      <c r="M14" s="34"/>
    </row>
    <row r="15" spans="1:7" ht="15">
      <c r="A15" s="88"/>
      <c r="B15" s="258"/>
      <c r="C15" s="259"/>
      <c r="D15" s="259"/>
      <c r="E15" s="259"/>
      <c r="F15" s="259"/>
      <c r="G15" s="259"/>
    </row>
    <row r="16" spans="1:7" ht="15">
      <c r="A16" s="88"/>
      <c r="B16" s="260"/>
      <c r="C16" s="206"/>
      <c r="D16" s="206"/>
      <c r="E16" s="206"/>
      <c r="F16" s="206"/>
      <c r="G16" s="206"/>
    </row>
    <row r="17" spans="1:2" ht="15">
      <c r="A17" s="88"/>
      <c r="B17" s="167"/>
    </row>
    <row r="18" spans="1:2" ht="15">
      <c r="A18" s="104"/>
      <c r="B18" s="168"/>
    </row>
    <row r="19" spans="1:2" ht="15">
      <c r="A19" s="88"/>
      <c r="B19" s="169"/>
    </row>
    <row r="20" spans="1:2" ht="15">
      <c r="A20" s="88"/>
      <c r="B20" s="169"/>
    </row>
    <row r="21" spans="1:2" ht="15">
      <c r="A21" s="88"/>
      <c r="B21" s="169"/>
    </row>
    <row r="22" spans="1:2" ht="17.25" customHeight="1">
      <c r="A22" s="88"/>
      <c r="B22" s="169"/>
    </row>
    <row r="23" spans="1:2" ht="17.25" customHeight="1">
      <c r="A23" s="88"/>
      <c r="B23" s="169"/>
    </row>
    <row r="24" spans="1:2" ht="15.75" thickBot="1">
      <c r="A24" s="139"/>
      <c r="B24" s="170"/>
    </row>
    <row r="25" ht="15">
      <c r="B25" s="184"/>
    </row>
  </sheetData>
  <sheetProtection selectLockedCells="1" selectUnlockedCells="1"/>
  <mergeCells count="1">
    <mergeCell ref="B2:F2"/>
  </mergeCells>
  <printOptions/>
  <pageMargins left="0.5905511811023623" right="0.5905511811023623" top="0.7480314960629921" bottom="0.7480314960629921" header="0.5118110236220472" footer="0.5118110236220472"/>
  <pageSetup firstPageNumber="1" useFirstPageNumber="1" horizontalDpi="600" verticalDpi="600" orientation="landscape" paperSize="9" scale="140"/>
  <customProperties>
    <customPr name="_pios_id" r:id="rId1"/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Mondadori</dc:creator>
  <cp:keywords/>
  <dc:description/>
  <cp:lastModifiedBy>Mondadori</cp:lastModifiedBy>
  <cp:lastPrinted>2022-04-05T11:18:15Z</cp:lastPrinted>
  <dcterms:created xsi:type="dcterms:W3CDTF">2013-03-21T16:29:02Z</dcterms:created>
  <dcterms:modified xsi:type="dcterms:W3CDTF">2022-04-22T15:04:40Z</dcterms:modified>
  <cp:category/>
  <cp:version/>
  <cp:contentType/>
  <cp:contentStatus/>
</cp:coreProperties>
</file>